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<sst xmlns="http://schemas.openxmlformats.org/spreadsheetml/2006/main" count="113" uniqueCount="92">
  <si>
    <t>Fact Book</t>
  </si>
  <si>
    <t>YORK UNIVERSITY - UNIVERSITÉ YORK</t>
  </si>
  <si>
    <t>Undergraduate</t>
  </si>
  <si>
    <t>Males</t>
  </si>
  <si>
    <t>Females</t>
  </si>
  <si>
    <t>Total</t>
  </si>
  <si>
    <t>Education (Consecutive)</t>
  </si>
  <si>
    <t>Education (Special)</t>
  </si>
  <si>
    <t>Environmental Studies</t>
  </si>
  <si>
    <t>Fine Arts</t>
  </si>
  <si>
    <t>Glendon</t>
  </si>
  <si>
    <t>Osgoode</t>
  </si>
  <si>
    <t>Science</t>
  </si>
  <si>
    <t>Schulich</t>
  </si>
  <si>
    <t xml:space="preserve">   Total</t>
  </si>
  <si>
    <t xml:space="preserve">   Percentage</t>
  </si>
  <si>
    <t>Graduate Studies Programme</t>
  </si>
  <si>
    <t xml:space="preserve">  Economics</t>
  </si>
  <si>
    <t xml:space="preserve">  English</t>
  </si>
  <si>
    <t xml:space="preserve">  Geography</t>
  </si>
  <si>
    <t xml:space="preserve">  History</t>
  </si>
  <si>
    <t xml:space="preserve">  Humanities</t>
  </si>
  <si>
    <t xml:space="preserve">  Kinesiology &amp; Health Science</t>
  </si>
  <si>
    <t xml:space="preserve">  Mathematics &amp; Statistics</t>
  </si>
  <si>
    <t xml:space="preserve">  Philosophy</t>
  </si>
  <si>
    <t xml:space="preserve">  Political Science</t>
  </si>
  <si>
    <t xml:space="preserve">  Psychology</t>
  </si>
  <si>
    <t xml:space="preserve">  Social &amp; Political Thought</t>
  </si>
  <si>
    <t xml:space="preserve">  Social Anthropology</t>
  </si>
  <si>
    <t xml:space="preserve">  Sociology</t>
  </si>
  <si>
    <t xml:space="preserve">  Women's Studies</t>
  </si>
  <si>
    <t>Sub-Total</t>
  </si>
  <si>
    <t xml:space="preserve">  Critical Disability Studies</t>
  </si>
  <si>
    <t>Education</t>
  </si>
  <si>
    <t xml:space="preserve">  Art History</t>
  </si>
  <si>
    <t xml:space="preserve">  Dance</t>
  </si>
  <si>
    <t xml:space="preserve">  Film</t>
  </si>
  <si>
    <t xml:space="preserve">  Music</t>
  </si>
  <si>
    <t xml:space="preserve">  Theatre</t>
  </si>
  <si>
    <t xml:space="preserve">  Visual Arts</t>
  </si>
  <si>
    <t xml:space="preserve">  Etudes Francaise</t>
  </si>
  <si>
    <t xml:space="preserve">  Translation</t>
  </si>
  <si>
    <t xml:space="preserve">  Communication &amp; Culture</t>
  </si>
  <si>
    <t xml:space="preserve">  Law</t>
  </si>
  <si>
    <t xml:space="preserve">  Professional Development</t>
  </si>
  <si>
    <t xml:space="preserve">  Applied &amp; Industrial Mathematics</t>
  </si>
  <si>
    <t xml:space="preserve">  Biology</t>
  </si>
  <si>
    <t xml:space="preserve">  Chemistry</t>
  </si>
  <si>
    <t xml:space="preserve">  Computer Science</t>
  </si>
  <si>
    <t xml:space="preserve">  Earth &amp; Space Science</t>
  </si>
  <si>
    <t xml:space="preserve">  Physics &amp; Astronomy</t>
  </si>
  <si>
    <t xml:space="preserve">     Total</t>
  </si>
  <si>
    <t xml:space="preserve">     Percentage</t>
  </si>
  <si>
    <t>Grand Total</t>
  </si>
  <si>
    <t>Percentage</t>
  </si>
  <si>
    <t xml:space="preserve">  Design</t>
  </si>
  <si>
    <t>Health</t>
  </si>
  <si>
    <t xml:space="preserve">  Nursing</t>
  </si>
  <si>
    <t xml:space="preserve">  Theatre Studies</t>
  </si>
  <si>
    <t xml:space="preserve">  Primary Health Care (NURP)</t>
  </si>
  <si>
    <t xml:space="preserve">      </t>
  </si>
  <si>
    <t xml:space="preserve">  Development Studies </t>
  </si>
  <si>
    <t xml:space="preserve">    </t>
  </si>
  <si>
    <t xml:space="preserve">  Socio Legal Studies</t>
  </si>
  <si>
    <t xml:space="preserve">  Art History and Visual</t>
  </si>
  <si>
    <t xml:space="preserve">  Cinema &amp; Media Studies</t>
  </si>
  <si>
    <t xml:space="preserve">  Dance Studies</t>
  </si>
  <si>
    <t xml:space="preserve">  Computer Engineering</t>
  </si>
  <si>
    <t>Liberal Arts &amp; Professional Studies</t>
  </si>
  <si>
    <t xml:space="preserve">  Public &amp; International Affairs</t>
  </si>
  <si>
    <t xml:space="preserve">  Science Technology &amp; Society</t>
  </si>
  <si>
    <t xml:space="preserve">  Disaster &amp; Emergency Management</t>
  </si>
  <si>
    <t xml:space="preserve">  Public Ploicy Admin and Law</t>
  </si>
  <si>
    <t xml:space="preserve">  Human Resources Management </t>
  </si>
  <si>
    <t xml:space="preserve">  Social Work</t>
  </si>
  <si>
    <t xml:space="preserve">  Financial Accountability</t>
  </si>
  <si>
    <t xml:space="preserve">  Health</t>
  </si>
  <si>
    <t xml:space="preserve">  Specials</t>
  </si>
  <si>
    <t>2010</t>
  </si>
  <si>
    <t xml:space="preserve">  Etudes Francophone</t>
  </si>
  <si>
    <t xml:space="preserve">  Translation Studies</t>
  </si>
  <si>
    <t xml:space="preserve">  Information Systems &amp; Technology</t>
  </si>
  <si>
    <t xml:space="preserve">     Note: The above undergraduate student numbers includethe JD/MBA students</t>
  </si>
  <si>
    <t>54</t>
  </si>
  <si>
    <t>2012</t>
  </si>
  <si>
    <t>2011</t>
  </si>
  <si>
    <t>2012-2013</t>
  </si>
  <si>
    <t>Male/Female Students Registered at York -- November 1, 2012</t>
  </si>
  <si>
    <t xml:space="preserve">  Conference Intrepretation</t>
  </si>
  <si>
    <t xml:space="preserve">  Gender, Feminist and Women's Studies</t>
  </si>
  <si>
    <t xml:space="preserve">  Interdisciplinary Studies</t>
  </si>
  <si>
    <t xml:space="preserve">  Linguistics and Applied Linguistics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</si>
</sst>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i/>
      <sz val="45"/>
      <name val="Times"/>
      <family val="0"/>
    </font>
    <font>
      <b/>
      <sz val="14"/>
      <name val="Helv"/>
      <family val="0"/>
    </font>
    <font>
      <sz val="7"/>
      <name val="Helv"/>
      <family val="0"/>
    </font>
    <font>
      <sz val="6"/>
      <name val="Helv"/>
      <family val="0"/>
    </font>
    <font>
      <sz val="10"/>
      <name val="Helv"/>
      <family val="0"/>
    </font>
    <font>
      <sz val="10"/>
      <name val="Courier"/>
      <family val="0"/>
    </font>
    <font>
      <b/>
      <sz val="7"/>
      <name val="Helv"/>
      <family val="0"/>
    </font>
    <font>
      <sz val="6.5"/>
      <name val="Helv"/>
      <family val="0"/>
    </font>
    <font>
      <b/>
      <sz val="6"/>
      <name val="Helv"/>
      <family val="0"/>
    </font>
    <font>
      <sz val="6"/>
      <name val="Arial"/>
      <family val="0"/>
    </font>
    <font>
      <b/>
      <sz val="6.5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Helv"/>
      <family val="0"/>
    </font>
    <font>
      <b/>
      <sz val="5"/>
      <name val="Courier"/>
      <family val="0"/>
    </font>
    <font>
      <sz val="5"/>
      <name val="Helv"/>
      <family val="0"/>
    </font>
    <font>
      <sz val="7"/>
      <name val="Arial"/>
      <family val="0"/>
    </font>
    <font>
      <sz val="11"/>
      <name val="Helv"/>
      <family val="0"/>
    </font>
    <font>
      <b/>
      <sz val="13"/>
      <name val="Helv"/>
      <family val="0"/>
    </font>
    <font>
      <sz val="13"/>
      <name val="Helv"/>
      <family val="0"/>
    </font>
    <font>
      <sz val="4.75"/>
      <name val="Helv"/>
      <family val="0"/>
    </font>
    <font>
      <b/>
      <sz val="4.75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Helvet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10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Continuous"/>
    </xf>
    <xf numFmtId="0" fontId="7" fillId="0" borderId="15" xfId="0" applyFont="1" applyBorder="1" applyAlignment="1" applyProtection="1">
      <alignment horizontal="right"/>
      <protection/>
    </xf>
    <xf numFmtId="3" fontId="11" fillId="0" borderId="15" xfId="0" applyNumberFormat="1" applyFont="1" applyBorder="1" applyAlignment="1" applyProtection="1">
      <alignment/>
      <protection/>
    </xf>
    <xf numFmtId="10" fontId="11" fillId="0" borderId="15" xfId="0" applyNumberFormat="1" applyFont="1" applyBorder="1" applyAlignment="1" applyProtection="1">
      <alignment/>
      <protection/>
    </xf>
    <xf numFmtId="0" fontId="8" fillId="0" borderId="15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 quotePrefix="1">
      <alignment horizontal="centerContinuous"/>
      <protection/>
    </xf>
    <xf numFmtId="0" fontId="15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10" fontId="14" fillId="0" borderId="0" xfId="0" applyNumberFormat="1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left"/>
      <protection/>
    </xf>
    <xf numFmtId="0" fontId="14" fillId="0" borderId="16" xfId="0" applyFont="1" applyBorder="1" applyAlignment="1">
      <alignment/>
    </xf>
    <xf numFmtId="0" fontId="5" fillId="0" borderId="0" xfId="0" applyFont="1" applyAlignment="1" quotePrefix="1">
      <alignment/>
    </xf>
    <xf numFmtId="0" fontId="18" fillId="0" borderId="17" xfId="0" applyFont="1" applyBorder="1" applyAlignment="1" applyProtection="1">
      <alignment horizontal="centerContinuous"/>
      <protection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10" fontId="14" fillId="0" borderId="18" xfId="0" applyNumberFormat="1" applyFont="1" applyBorder="1" applyAlignment="1" applyProtection="1">
      <alignment horizontal="right"/>
      <protection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>
      <alignment/>
    </xf>
    <xf numFmtId="10" fontId="22" fillId="0" borderId="0" xfId="0" applyNumberFormat="1" applyFont="1" applyBorder="1" applyAlignment="1" applyProtection="1">
      <alignment/>
      <protection/>
    </xf>
    <xf numFmtId="10" fontId="22" fillId="0" borderId="16" xfId="0" applyNumberFormat="1" applyFont="1" applyBorder="1" applyAlignment="1" applyProtection="1">
      <alignment/>
      <protection/>
    </xf>
    <xf numFmtId="0" fontId="17" fillId="0" borderId="0" xfId="0" applyFont="1" applyBorder="1" applyAlignment="1" quotePrefix="1">
      <alignment/>
    </xf>
    <xf numFmtId="0" fontId="4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150" zoomScaleNormal="150" zoomScalePageLayoutView="0" workbookViewId="0" topLeftCell="A57">
      <selection activeCell="J95" sqref="J95"/>
    </sheetView>
  </sheetViews>
  <sheetFormatPr defaultColWidth="9.140625" defaultRowHeight="12.75"/>
  <cols>
    <col min="1" max="1" width="0.42578125" style="0" customWidth="1"/>
    <col min="2" max="2" width="25.7109375" style="0" customWidth="1"/>
    <col min="3" max="3" width="4.7109375" style="0" customWidth="1"/>
    <col min="4" max="4" width="6.00390625" style="0" customWidth="1"/>
    <col min="5" max="5" width="6.28125" style="0" customWidth="1"/>
    <col min="6" max="6" width="6.421875" style="0" customWidth="1"/>
    <col min="7" max="7" width="4.7109375" style="0" customWidth="1"/>
    <col min="8" max="8" width="6.00390625" style="0" customWidth="1"/>
    <col min="9" max="9" width="6.28125" style="0" customWidth="1"/>
    <col min="10" max="10" width="6.421875" style="0" customWidth="1"/>
    <col min="11" max="11" width="4.7109375" style="0" customWidth="1"/>
    <col min="12" max="12" width="6.00390625" style="0" customWidth="1"/>
    <col min="13" max="13" width="6.28125" style="0" customWidth="1"/>
    <col min="14" max="14" width="6.421875" style="0" customWidth="1"/>
    <col min="15" max="15" width="0.85546875" style="0" customWidth="1"/>
  </cols>
  <sheetData>
    <row r="1" spans="1:15" ht="54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7" t="s">
        <v>86</v>
      </c>
      <c r="N1" s="47"/>
      <c r="O1" s="47"/>
    </row>
    <row r="2" spans="1:14" ht="21" customHeight="1" thickTop="1">
      <c r="A2" s="38" t="s">
        <v>1</v>
      </c>
      <c r="B2" s="3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0" customHeight="1" hidden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customHeight="1">
      <c r="A4" s="36" t="s">
        <v>87</v>
      </c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2"/>
    </row>
    <row r="5" spans="1:15" ht="7.5" customHeight="1">
      <c r="A5" s="9"/>
      <c r="B5" s="22" t="s">
        <v>2</v>
      </c>
      <c r="C5" s="23"/>
      <c r="D5" s="24" t="s">
        <v>84</v>
      </c>
      <c r="E5" s="25"/>
      <c r="F5" s="26"/>
      <c r="G5" s="26"/>
      <c r="H5" s="24" t="s">
        <v>85</v>
      </c>
      <c r="I5" s="25"/>
      <c r="J5" s="26"/>
      <c r="K5" s="26"/>
      <c r="L5" s="24" t="s">
        <v>78</v>
      </c>
      <c r="M5" s="25"/>
      <c r="N5" s="26"/>
      <c r="O5" s="16"/>
    </row>
    <row r="6" spans="1:15" ht="6.75" customHeight="1">
      <c r="A6" s="9"/>
      <c r="B6" s="22" t="s">
        <v>62</v>
      </c>
      <c r="C6" s="23"/>
      <c r="D6" s="27" t="s">
        <v>3</v>
      </c>
      <c r="E6" s="27" t="s">
        <v>4</v>
      </c>
      <c r="F6" s="27" t="s">
        <v>5</v>
      </c>
      <c r="G6" s="27"/>
      <c r="H6" s="27" t="s">
        <v>3</v>
      </c>
      <c r="I6" s="27" t="s">
        <v>4</v>
      </c>
      <c r="J6" s="27" t="s">
        <v>5</v>
      </c>
      <c r="K6" s="27"/>
      <c r="L6" s="27" t="s">
        <v>3</v>
      </c>
      <c r="M6" s="27" t="s">
        <v>4</v>
      </c>
      <c r="N6" s="27" t="s">
        <v>5</v>
      </c>
      <c r="O6" s="17"/>
    </row>
    <row r="7" spans="1:15" ht="6.75" customHeight="1">
      <c r="A7" s="9"/>
      <c r="B7" s="28" t="s">
        <v>6</v>
      </c>
      <c r="C7" s="29"/>
      <c r="D7" s="30">
        <v>124</v>
      </c>
      <c r="E7" s="30">
        <v>419</v>
      </c>
      <c r="F7" s="31">
        <f aca="true" t="shared" si="0" ref="F7:F15">SUM(D7+E7)</f>
        <v>543</v>
      </c>
      <c r="G7" s="31"/>
      <c r="H7" s="30">
        <v>159</v>
      </c>
      <c r="I7" s="30">
        <v>457</v>
      </c>
      <c r="J7" s="31">
        <f aca="true" t="shared" si="1" ref="J7:J15">SUM(H7+I7)</f>
        <v>616</v>
      </c>
      <c r="K7" s="31"/>
      <c r="L7" s="30">
        <v>174</v>
      </c>
      <c r="M7" s="30">
        <v>540</v>
      </c>
      <c r="N7" s="31">
        <f aca="true" t="shared" si="2" ref="N7:N15">SUM(L7+M7)</f>
        <v>714</v>
      </c>
      <c r="O7" s="18"/>
    </row>
    <row r="8" spans="1:15" ht="6.75" customHeight="1">
      <c r="A8" s="9"/>
      <c r="B8" s="28" t="s">
        <v>7</v>
      </c>
      <c r="C8" s="29"/>
      <c r="D8" s="30">
        <v>6</v>
      </c>
      <c r="E8" s="30">
        <v>17</v>
      </c>
      <c r="F8" s="31">
        <f t="shared" si="0"/>
        <v>23</v>
      </c>
      <c r="G8" s="31"/>
      <c r="H8" s="30">
        <v>5</v>
      </c>
      <c r="I8" s="30">
        <v>29</v>
      </c>
      <c r="J8" s="31">
        <f t="shared" si="1"/>
        <v>34</v>
      </c>
      <c r="K8" s="31"/>
      <c r="L8" s="30">
        <v>2</v>
      </c>
      <c r="M8" s="30">
        <v>26</v>
      </c>
      <c r="N8" s="31">
        <f t="shared" si="2"/>
        <v>28</v>
      </c>
      <c r="O8" s="18"/>
    </row>
    <row r="9" spans="1:15" ht="6.75" customHeight="1">
      <c r="A9" s="9"/>
      <c r="B9" s="28" t="s">
        <v>8</v>
      </c>
      <c r="C9" s="29"/>
      <c r="D9" s="30">
        <v>364</v>
      </c>
      <c r="E9" s="30">
        <v>446</v>
      </c>
      <c r="F9" s="31">
        <f t="shared" si="0"/>
        <v>810</v>
      </c>
      <c r="G9" s="31"/>
      <c r="H9" s="30">
        <v>372</v>
      </c>
      <c r="I9" s="30">
        <v>478</v>
      </c>
      <c r="J9" s="31">
        <f t="shared" si="1"/>
        <v>850</v>
      </c>
      <c r="K9" s="31"/>
      <c r="L9" s="30">
        <v>386</v>
      </c>
      <c r="M9" s="30">
        <v>515</v>
      </c>
      <c r="N9" s="31">
        <f t="shared" si="2"/>
        <v>901</v>
      </c>
      <c r="O9" s="18"/>
    </row>
    <row r="10" spans="1:15" ht="6.75" customHeight="1">
      <c r="A10" s="9"/>
      <c r="B10" s="28" t="s">
        <v>9</v>
      </c>
      <c r="C10" s="29"/>
      <c r="D10" s="30">
        <v>1076</v>
      </c>
      <c r="E10" s="30">
        <v>1948</v>
      </c>
      <c r="F10" s="31">
        <f t="shared" si="0"/>
        <v>3024</v>
      </c>
      <c r="G10" s="31"/>
      <c r="H10" s="30">
        <v>1069</v>
      </c>
      <c r="I10" s="30">
        <v>1953</v>
      </c>
      <c r="J10" s="31">
        <f t="shared" si="1"/>
        <v>3022</v>
      </c>
      <c r="K10" s="31"/>
      <c r="L10" s="30">
        <v>1030</v>
      </c>
      <c r="M10" s="30">
        <v>1985</v>
      </c>
      <c r="N10" s="31">
        <f t="shared" si="2"/>
        <v>3015</v>
      </c>
      <c r="O10" s="18"/>
    </row>
    <row r="11" spans="1:15" ht="6.75" customHeight="1">
      <c r="A11" s="9"/>
      <c r="B11" s="28" t="s">
        <v>10</v>
      </c>
      <c r="C11" s="29"/>
      <c r="D11" s="30">
        <v>639</v>
      </c>
      <c r="E11" s="30">
        <v>1896</v>
      </c>
      <c r="F11" s="31">
        <f t="shared" si="0"/>
        <v>2535</v>
      </c>
      <c r="G11" s="31"/>
      <c r="H11" s="30">
        <v>666</v>
      </c>
      <c r="I11" s="30">
        <v>1897</v>
      </c>
      <c r="J11" s="31">
        <f t="shared" si="1"/>
        <v>2563</v>
      </c>
      <c r="K11" s="31"/>
      <c r="L11" s="30">
        <v>666</v>
      </c>
      <c r="M11" s="30">
        <v>1905</v>
      </c>
      <c r="N11" s="31">
        <f t="shared" si="2"/>
        <v>2571</v>
      </c>
      <c r="O11" s="18"/>
    </row>
    <row r="12" spans="1:15" ht="6.75" customHeight="1">
      <c r="A12" s="9"/>
      <c r="B12" s="28" t="s">
        <v>56</v>
      </c>
      <c r="C12" s="29"/>
      <c r="D12" s="30">
        <v>3405</v>
      </c>
      <c r="E12" s="30">
        <v>6416</v>
      </c>
      <c r="F12" s="31">
        <f t="shared" si="0"/>
        <v>9821</v>
      </c>
      <c r="G12" s="31"/>
      <c r="H12" s="30">
        <v>3379</v>
      </c>
      <c r="I12" s="30">
        <v>6373</v>
      </c>
      <c r="J12" s="31">
        <f t="shared" si="1"/>
        <v>9752</v>
      </c>
      <c r="K12" s="31"/>
      <c r="L12" s="30">
        <v>3227</v>
      </c>
      <c r="M12" s="30">
        <v>6323</v>
      </c>
      <c r="N12" s="31">
        <f t="shared" si="2"/>
        <v>9550</v>
      </c>
      <c r="O12" s="18"/>
    </row>
    <row r="13" spans="1:15" ht="6.75" customHeight="1">
      <c r="A13" s="9"/>
      <c r="B13" s="28" t="s">
        <v>68</v>
      </c>
      <c r="C13" s="29"/>
      <c r="D13" s="30">
        <v>10786</v>
      </c>
      <c r="E13" s="30">
        <v>14176</v>
      </c>
      <c r="F13" s="31">
        <f t="shared" si="0"/>
        <v>24962</v>
      </c>
      <c r="G13" s="31"/>
      <c r="H13" s="30">
        <v>10786</v>
      </c>
      <c r="I13" s="30">
        <v>14295</v>
      </c>
      <c r="J13" s="31">
        <f t="shared" si="1"/>
        <v>25081</v>
      </c>
      <c r="K13" s="31"/>
      <c r="L13" s="30">
        <v>10366</v>
      </c>
      <c r="M13" s="30">
        <v>14471</v>
      </c>
      <c r="N13" s="31">
        <f t="shared" si="2"/>
        <v>24837</v>
      </c>
      <c r="O13" s="18"/>
    </row>
    <row r="14" spans="1:15" ht="6.75" customHeight="1">
      <c r="A14" s="9"/>
      <c r="B14" s="28" t="s">
        <v>11</v>
      </c>
      <c r="C14" s="29"/>
      <c r="D14" s="30">
        <v>464</v>
      </c>
      <c r="E14" s="30">
        <v>479</v>
      </c>
      <c r="F14" s="31">
        <f t="shared" si="0"/>
        <v>943</v>
      </c>
      <c r="G14" s="31"/>
      <c r="H14" s="30">
        <v>461</v>
      </c>
      <c r="I14" s="30">
        <v>473</v>
      </c>
      <c r="J14" s="31">
        <f t="shared" si="1"/>
        <v>934</v>
      </c>
      <c r="K14" s="31"/>
      <c r="L14" s="30">
        <v>450</v>
      </c>
      <c r="M14" s="30">
        <v>470</v>
      </c>
      <c r="N14" s="31">
        <f t="shared" si="2"/>
        <v>920</v>
      </c>
      <c r="O14" s="18"/>
    </row>
    <row r="15" spans="1:15" ht="6.75" customHeight="1">
      <c r="A15" s="9"/>
      <c r="B15" s="28" t="s">
        <v>12</v>
      </c>
      <c r="C15" s="29"/>
      <c r="D15" s="30">
        <v>2381</v>
      </c>
      <c r="E15" s="30">
        <v>1916</v>
      </c>
      <c r="F15" s="31">
        <f t="shared" si="0"/>
        <v>4297</v>
      </c>
      <c r="G15" s="31"/>
      <c r="H15" s="30">
        <v>2279</v>
      </c>
      <c r="I15" s="30">
        <v>1817</v>
      </c>
      <c r="J15" s="31">
        <f t="shared" si="1"/>
        <v>4096</v>
      </c>
      <c r="K15" s="31"/>
      <c r="L15" s="30">
        <v>2209</v>
      </c>
      <c r="M15" s="30">
        <v>1836</v>
      </c>
      <c r="N15" s="31">
        <f t="shared" si="2"/>
        <v>4045</v>
      </c>
      <c r="O15" s="18"/>
    </row>
    <row r="16" spans="1:15" ht="6.75" customHeight="1">
      <c r="A16" s="9"/>
      <c r="B16" s="28" t="s">
        <v>13</v>
      </c>
      <c r="C16" s="29"/>
      <c r="D16" s="30">
        <v>874</v>
      </c>
      <c r="E16" s="30">
        <v>799</v>
      </c>
      <c r="F16" s="31">
        <f>SUM(D16:E16)</f>
        <v>1673</v>
      </c>
      <c r="G16" s="31"/>
      <c r="H16" s="30">
        <v>844</v>
      </c>
      <c r="I16" s="30">
        <v>797</v>
      </c>
      <c r="J16" s="31">
        <f>SUM(H16:I16)</f>
        <v>1641</v>
      </c>
      <c r="K16" s="31"/>
      <c r="L16" s="30">
        <v>836</v>
      </c>
      <c r="M16" s="30">
        <v>814</v>
      </c>
      <c r="N16" s="31">
        <f>SUM(L16:M16)</f>
        <v>1650</v>
      </c>
      <c r="O16" s="18"/>
    </row>
    <row r="17" spans="1:15" ht="6.75" customHeight="1">
      <c r="A17" s="9"/>
      <c r="B17" s="22" t="s">
        <v>14</v>
      </c>
      <c r="C17" s="29"/>
      <c r="D17" s="31">
        <f>SUM(D7:D16)</f>
        <v>20119</v>
      </c>
      <c r="E17" s="31">
        <f>SUM(E7:E16)</f>
        <v>28512</v>
      </c>
      <c r="F17" s="31">
        <f>SUM(F7:F16)</f>
        <v>48631</v>
      </c>
      <c r="G17" s="31"/>
      <c r="H17" s="31">
        <f>SUM(H7:H16)</f>
        <v>20020</v>
      </c>
      <c r="I17" s="31">
        <f>SUM(I7:I16)</f>
        <v>28569</v>
      </c>
      <c r="J17" s="31">
        <f>SUM(J7:J16)</f>
        <v>48589</v>
      </c>
      <c r="K17" s="31"/>
      <c r="L17" s="31">
        <f>SUM(L7:L16)</f>
        <v>19346</v>
      </c>
      <c r="M17" s="31">
        <f>SUM(M7:M16)</f>
        <v>28885</v>
      </c>
      <c r="N17" s="31">
        <f>SUM(N7:N16)</f>
        <v>48231</v>
      </c>
      <c r="O17" s="18"/>
    </row>
    <row r="18" spans="1:15" ht="6.75" customHeight="1">
      <c r="A18" s="9"/>
      <c r="B18" s="22" t="s">
        <v>15</v>
      </c>
      <c r="C18" s="29"/>
      <c r="D18" s="32">
        <f>SUM(D17/F17)</f>
        <v>0.4137073060393576</v>
      </c>
      <c r="E18" s="32">
        <f>SUM(E17/F17)</f>
        <v>0.5862926939606424</v>
      </c>
      <c r="F18" s="32">
        <v>1</v>
      </c>
      <c r="G18" s="32"/>
      <c r="H18" s="32">
        <f>SUM(H17/J17)</f>
        <v>0.4120274136121344</v>
      </c>
      <c r="I18" s="32">
        <f>SUM(I17/J17)</f>
        <v>0.5879725863878655</v>
      </c>
      <c r="J18" s="32">
        <v>1</v>
      </c>
      <c r="K18" s="32"/>
      <c r="L18" s="32">
        <f>SUM(L17/N17)</f>
        <v>0.4011113184466422</v>
      </c>
      <c r="M18" s="32">
        <f>SUM(M17/N17)</f>
        <v>0.5988886815533578</v>
      </c>
      <c r="N18" s="32">
        <v>1</v>
      </c>
      <c r="O18" s="19"/>
    </row>
    <row r="19" spans="1:15" ht="6.75" customHeight="1">
      <c r="A19" s="9"/>
      <c r="C19" s="22" t="s">
        <v>82</v>
      </c>
      <c r="D19" s="32"/>
      <c r="E19" s="32"/>
      <c r="F19" s="32"/>
      <c r="G19" s="32"/>
      <c r="I19" s="32"/>
      <c r="J19" s="32"/>
      <c r="L19" s="32"/>
      <c r="M19" s="32"/>
      <c r="N19" s="32"/>
      <c r="O19" s="19"/>
    </row>
    <row r="20" spans="1:15" ht="7.5" customHeight="1">
      <c r="A20" s="9"/>
      <c r="B20" s="22" t="s">
        <v>16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0"/>
    </row>
    <row r="21" spans="1:15" ht="7.5" customHeight="1">
      <c r="A21" s="9"/>
      <c r="B21" s="28" t="s">
        <v>33</v>
      </c>
      <c r="C21" s="29"/>
      <c r="D21" s="42">
        <v>71</v>
      </c>
      <c r="E21" s="42">
        <v>276</v>
      </c>
      <c r="F21" s="41">
        <f>SUM(D21+E21)</f>
        <v>347</v>
      </c>
      <c r="G21" s="41"/>
      <c r="H21" s="42">
        <v>80</v>
      </c>
      <c r="I21" s="42">
        <v>298</v>
      </c>
      <c r="J21" s="41">
        <f>SUM(H21+I21)</f>
        <v>378</v>
      </c>
      <c r="K21" s="41"/>
      <c r="L21" s="42">
        <v>96</v>
      </c>
      <c r="M21" s="42">
        <v>288</v>
      </c>
      <c r="N21" s="41">
        <f>SUM(L21+M21)</f>
        <v>384</v>
      </c>
      <c r="O21" s="18"/>
    </row>
    <row r="22" spans="1:15" ht="7.5" customHeight="1">
      <c r="A22" s="9"/>
      <c r="B22" s="28" t="s">
        <v>8</v>
      </c>
      <c r="C22" s="29"/>
      <c r="D22" s="42">
        <v>116</v>
      </c>
      <c r="E22" s="42">
        <v>212</v>
      </c>
      <c r="F22" s="41">
        <f>SUM(D22+E22)</f>
        <v>328</v>
      </c>
      <c r="G22" s="41"/>
      <c r="H22" s="42">
        <v>121</v>
      </c>
      <c r="I22" s="42">
        <v>222</v>
      </c>
      <c r="J22" s="41">
        <f>SUM(H22+I22)</f>
        <v>343</v>
      </c>
      <c r="K22" s="41"/>
      <c r="L22" s="42">
        <v>130</v>
      </c>
      <c r="M22" s="42">
        <v>250</v>
      </c>
      <c r="N22" s="41">
        <f>SUM(L22+M22)</f>
        <v>380</v>
      </c>
      <c r="O22" s="18"/>
    </row>
    <row r="23" spans="1:15" ht="7.5" customHeight="1">
      <c r="A23" s="9"/>
      <c r="B23" s="28" t="s">
        <v>9</v>
      </c>
      <c r="C23" s="29"/>
      <c r="D23" s="40"/>
      <c r="E23" s="40"/>
      <c r="F23" s="43"/>
      <c r="G23" s="43"/>
      <c r="H23" s="40"/>
      <c r="I23" s="40"/>
      <c r="J23" s="43"/>
      <c r="K23" s="43"/>
      <c r="L23" s="40"/>
      <c r="M23" s="40"/>
      <c r="N23" s="43"/>
      <c r="O23" s="21"/>
    </row>
    <row r="24" spans="1:15" ht="6.75" customHeight="1">
      <c r="A24" s="9"/>
      <c r="B24" s="28" t="s">
        <v>34</v>
      </c>
      <c r="C24" s="29"/>
      <c r="D24" s="42">
        <v>3</v>
      </c>
      <c r="E24" s="42">
        <v>30</v>
      </c>
      <c r="F24" s="41">
        <f aca="true" t="shared" si="3" ref="F24:F35">SUM(D24+E24)</f>
        <v>33</v>
      </c>
      <c r="G24" s="41"/>
      <c r="H24" s="42">
        <v>1</v>
      </c>
      <c r="I24" s="42">
        <v>26</v>
      </c>
      <c r="J24" s="41">
        <f aca="true" t="shared" si="4" ref="J24:J35">SUM(H24+I24)</f>
        <v>27</v>
      </c>
      <c r="K24" s="41"/>
      <c r="L24" s="42">
        <v>2</v>
      </c>
      <c r="M24" s="42">
        <v>27</v>
      </c>
      <c r="N24" s="41">
        <f aca="true" t="shared" si="5" ref="N24:N35">SUM(L24+M24)</f>
        <v>29</v>
      </c>
      <c r="O24" s="18"/>
    </row>
    <row r="25" spans="1:15" ht="6.75" customHeight="1">
      <c r="A25" s="9"/>
      <c r="B25" s="28" t="s">
        <v>64</v>
      </c>
      <c r="C25" s="29"/>
      <c r="D25" s="42">
        <v>3</v>
      </c>
      <c r="E25" s="42">
        <v>9</v>
      </c>
      <c r="F25" s="41">
        <f t="shared" si="3"/>
        <v>12</v>
      </c>
      <c r="G25" s="41"/>
      <c r="H25" s="42">
        <v>2</v>
      </c>
      <c r="I25" s="42">
        <v>9</v>
      </c>
      <c r="J25" s="41">
        <f t="shared" si="4"/>
        <v>11</v>
      </c>
      <c r="K25" s="41"/>
      <c r="L25" s="42">
        <v>1</v>
      </c>
      <c r="M25" s="42">
        <v>8</v>
      </c>
      <c r="N25" s="41">
        <f t="shared" si="5"/>
        <v>9</v>
      </c>
      <c r="O25" s="18"/>
    </row>
    <row r="26" spans="1:15" ht="6.75" customHeight="1">
      <c r="A26" s="9"/>
      <c r="B26" s="28" t="s">
        <v>65</v>
      </c>
      <c r="C26" s="29"/>
      <c r="D26" s="42">
        <v>20</v>
      </c>
      <c r="E26" s="42">
        <v>18</v>
      </c>
      <c r="F26" s="41">
        <f t="shared" si="3"/>
        <v>38</v>
      </c>
      <c r="G26" s="41"/>
      <c r="H26" s="42">
        <v>17</v>
      </c>
      <c r="I26" s="42">
        <v>14</v>
      </c>
      <c r="J26" s="41">
        <f t="shared" si="4"/>
        <v>31</v>
      </c>
      <c r="K26" s="41"/>
      <c r="L26" s="42">
        <v>10</v>
      </c>
      <c r="M26" s="42">
        <v>12</v>
      </c>
      <c r="N26" s="41">
        <f t="shared" si="5"/>
        <v>22</v>
      </c>
      <c r="O26" s="18"/>
    </row>
    <row r="27" spans="1:15" ht="6.75" customHeight="1">
      <c r="A27" s="9"/>
      <c r="B27" s="28" t="s">
        <v>35</v>
      </c>
      <c r="C27" s="29"/>
      <c r="D27" s="42">
        <v>3</v>
      </c>
      <c r="E27" s="42">
        <v>30</v>
      </c>
      <c r="F27" s="41">
        <f t="shared" si="3"/>
        <v>33</v>
      </c>
      <c r="G27" s="41"/>
      <c r="H27" s="42">
        <v>3</v>
      </c>
      <c r="I27" s="42">
        <v>26</v>
      </c>
      <c r="J27" s="41">
        <f t="shared" si="4"/>
        <v>29</v>
      </c>
      <c r="K27" s="41"/>
      <c r="L27" s="42">
        <v>5</v>
      </c>
      <c r="M27" s="42">
        <v>26</v>
      </c>
      <c r="N27" s="41">
        <f t="shared" si="5"/>
        <v>31</v>
      </c>
      <c r="O27" s="18"/>
    </row>
    <row r="28" spans="1:15" ht="6.75" customHeight="1">
      <c r="A28" s="9"/>
      <c r="B28" s="28" t="s">
        <v>66</v>
      </c>
      <c r="C28" s="29"/>
      <c r="D28" s="42">
        <v>2</v>
      </c>
      <c r="E28" s="42">
        <v>15</v>
      </c>
      <c r="F28" s="41">
        <f t="shared" si="3"/>
        <v>17</v>
      </c>
      <c r="G28" s="41"/>
      <c r="H28" s="42">
        <v>1</v>
      </c>
      <c r="I28" s="42">
        <v>14</v>
      </c>
      <c r="J28" s="41">
        <f t="shared" si="4"/>
        <v>15</v>
      </c>
      <c r="K28" s="41"/>
      <c r="L28" s="42">
        <v>1</v>
      </c>
      <c r="M28" s="42">
        <v>10</v>
      </c>
      <c r="N28" s="41">
        <f t="shared" si="5"/>
        <v>11</v>
      </c>
      <c r="O28" s="18"/>
    </row>
    <row r="29" spans="1:15" ht="6.75" customHeight="1">
      <c r="A29" s="9"/>
      <c r="B29" s="28" t="s">
        <v>55</v>
      </c>
      <c r="C29" s="29"/>
      <c r="D29" s="42">
        <v>2</v>
      </c>
      <c r="E29" s="42">
        <v>12</v>
      </c>
      <c r="F29" s="41">
        <f t="shared" si="3"/>
        <v>14</v>
      </c>
      <c r="G29" s="41"/>
      <c r="H29" s="42">
        <v>2</v>
      </c>
      <c r="I29" s="42">
        <v>7</v>
      </c>
      <c r="J29" s="41">
        <f t="shared" si="4"/>
        <v>9</v>
      </c>
      <c r="K29" s="41"/>
      <c r="L29" s="42">
        <v>6</v>
      </c>
      <c r="M29" s="42">
        <v>10</v>
      </c>
      <c r="N29" s="41">
        <f t="shared" si="5"/>
        <v>16</v>
      </c>
      <c r="O29" s="18"/>
    </row>
    <row r="30" spans="1:15" ht="6.75" customHeight="1">
      <c r="A30" s="9"/>
      <c r="B30" s="28" t="s">
        <v>36</v>
      </c>
      <c r="C30" s="29"/>
      <c r="D30" s="42">
        <v>22</v>
      </c>
      <c r="E30" s="42">
        <v>15</v>
      </c>
      <c r="F30" s="41">
        <f t="shared" si="3"/>
        <v>37</v>
      </c>
      <c r="G30" s="41"/>
      <c r="H30" s="42">
        <v>22</v>
      </c>
      <c r="I30" s="42">
        <v>12</v>
      </c>
      <c r="J30" s="41">
        <f t="shared" si="4"/>
        <v>34</v>
      </c>
      <c r="K30" s="41"/>
      <c r="L30" s="42">
        <v>29</v>
      </c>
      <c r="M30" s="42">
        <v>23</v>
      </c>
      <c r="N30" s="41">
        <f t="shared" si="5"/>
        <v>52</v>
      </c>
      <c r="O30" s="18"/>
    </row>
    <row r="31" spans="1:15" ht="6.75" customHeight="1">
      <c r="A31" s="9"/>
      <c r="B31" s="28" t="s">
        <v>37</v>
      </c>
      <c r="C31" s="29"/>
      <c r="D31" s="42">
        <v>88</v>
      </c>
      <c r="E31" s="42">
        <v>59</v>
      </c>
      <c r="F31" s="41">
        <f t="shared" si="3"/>
        <v>147</v>
      </c>
      <c r="G31" s="41"/>
      <c r="H31" s="42">
        <v>88</v>
      </c>
      <c r="I31" s="42">
        <v>61</v>
      </c>
      <c r="J31" s="41">
        <f t="shared" si="4"/>
        <v>149</v>
      </c>
      <c r="K31" s="41"/>
      <c r="L31" s="42">
        <v>98</v>
      </c>
      <c r="M31" s="42">
        <v>55</v>
      </c>
      <c r="N31" s="41">
        <f t="shared" si="5"/>
        <v>153</v>
      </c>
      <c r="O31" s="18"/>
    </row>
    <row r="32" spans="1:15" ht="6.75" customHeight="1">
      <c r="A32" s="9"/>
      <c r="B32" s="28" t="s">
        <v>77</v>
      </c>
      <c r="C32" s="29"/>
      <c r="D32" s="42">
        <v>0</v>
      </c>
      <c r="E32" s="42">
        <v>0</v>
      </c>
      <c r="F32" s="41">
        <f t="shared" si="3"/>
        <v>0</v>
      </c>
      <c r="G32" s="41"/>
      <c r="H32" s="42">
        <v>1</v>
      </c>
      <c r="I32" s="42">
        <v>0</v>
      </c>
      <c r="J32" s="41">
        <f t="shared" si="4"/>
        <v>1</v>
      </c>
      <c r="K32" s="41"/>
      <c r="L32" s="42">
        <v>1</v>
      </c>
      <c r="M32" s="42">
        <v>0</v>
      </c>
      <c r="N32" s="41">
        <f t="shared" si="5"/>
        <v>1</v>
      </c>
      <c r="O32" s="18"/>
    </row>
    <row r="33" spans="1:15" ht="6.75" customHeight="1">
      <c r="A33" s="9"/>
      <c r="B33" s="28" t="s">
        <v>38</v>
      </c>
      <c r="C33" s="29"/>
      <c r="D33" s="42">
        <v>8</v>
      </c>
      <c r="E33" s="42">
        <v>7</v>
      </c>
      <c r="F33" s="41">
        <f t="shared" si="3"/>
        <v>15</v>
      </c>
      <c r="G33" s="41"/>
      <c r="H33" s="42">
        <v>9</v>
      </c>
      <c r="I33" s="42">
        <v>8</v>
      </c>
      <c r="J33" s="41">
        <f t="shared" si="4"/>
        <v>17</v>
      </c>
      <c r="K33" s="41"/>
      <c r="L33" s="42">
        <v>5</v>
      </c>
      <c r="M33" s="42">
        <v>11</v>
      </c>
      <c r="N33" s="41">
        <f t="shared" si="5"/>
        <v>16</v>
      </c>
      <c r="O33" s="18"/>
    </row>
    <row r="34" spans="1:15" ht="6.75" customHeight="1">
      <c r="A34" s="9"/>
      <c r="B34" s="28" t="s">
        <v>58</v>
      </c>
      <c r="C34" s="29"/>
      <c r="D34" s="42">
        <v>12</v>
      </c>
      <c r="E34" s="42">
        <v>26</v>
      </c>
      <c r="F34" s="41">
        <f t="shared" si="3"/>
        <v>38</v>
      </c>
      <c r="G34" s="41"/>
      <c r="H34" s="42">
        <v>11</v>
      </c>
      <c r="I34" s="42">
        <v>21</v>
      </c>
      <c r="J34" s="41">
        <f t="shared" si="4"/>
        <v>32</v>
      </c>
      <c r="K34" s="41"/>
      <c r="L34" s="42">
        <v>13</v>
      </c>
      <c r="M34" s="42">
        <v>22</v>
      </c>
      <c r="N34" s="41">
        <f t="shared" si="5"/>
        <v>35</v>
      </c>
      <c r="O34" s="18"/>
    </row>
    <row r="35" spans="1:15" ht="6.75" customHeight="1">
      <c r="A35" s="9"/>
      <c r="B35" s="28" t="s">
        <v>39</v>
      </c>
      <c r="C35" s="29"/>
      <c r="D35" s="42">
        <v>8</v>
      </c>
      <c r="E35" s="42">
        <v>19</v>
      </c>
      <c r="F35" s="41">
        <f t="shared" si="3"/>
        <v>27</v>
      </c>
      <c r="G35" s="41"/>
      <c r="H35" s="42">
        <v>12</v>
      </c>
      <c r="I35" s="42">
        <v>14</v>
      </c>
      <c r="J35" s="41">
        <f t="shared" si="4"/>
        <v>26</v>
      </c>
      <c r="K35" s="41"/>
      <c r="L35" s="42">
        <v>13</v>
      </c>
      <c r="M35" s="42">
        <v>10</v>
      </c>
      <c r="N35" s="41">
        <f t="shared" si="5"/>
        <v>23</v>
      </c>
      <c r="O35" s="18"/>
    </row>
    <row r="36" spans="1:15" ht="6.75" customHeight="1">
      <c r="A36" s="9"/>
      <c r="B36" s="22" t="s">
        <v>31</v>
      </c>
      <c r="C36" s="23"/>
      <c r="D36" s="41">
        <f>SUM(D24:D35)</f>
        <v>171</v>
      </c>
      <c r="E36" s="41">
        <f>SUM(E24:E35)</f>
        <v>240</v>
      </c>
      <c r="F36" s="41">
        <f>SUM(F24:F35)</f>
        <v>411</v>
      </c>
      <c r="G36" s="41"/>
      <c r="H36" s="41">
        <f>SUM(H24:H35)</f>
        <v>169</v>
      </c>
      <c r="I36" s="41">
        <f>SUM(I24:I35)</f>
        <v>212</v>
      </c>
      <c r="J36" s="41">
        <f>SUM(J24:J35)</f>
        <v>381</v>
      </c>
      <c r="K36" s="41"/>
      <c r="L36" s="41">
        <f>SUM(L24:L35)</f>
        <v>184</v>
      </c>
      <c r="M36" s="41">
        <f>SUM(M24:M35)</f>
        <v>214</v>
      </c>
      <c r="N36" s="41">
        <f>SUM(N24:N35)</f>
        <v>398</v>
      </c>
      <c r="O36" s="18"/>
    </row>
    <row r="37" spans="1:15" ht="7.5" customHeight="1">
      <c r="A37" s="9"/>
      <c r="B37" s="29" t="s">
        <v>10</v>
      </c>
      <c r="C37" s="29"/>
      <c r="D37" s="40"/>
      <c r="E37" s="40"/>
      <c r="F37" s="43"/>
      <c r="G37" s="43"/>
      <c r="H37" s="40"/>
      <c r="I37" s="40"/>
      <c r="J37" s="43"/>
      <c r="K37" s="43"/>
      <c r="L37" s="40"/>
      <c r="M37" s="40"/>
      <c r="N37" s="43"/>
      <c r="O37" s="21"/>
    </row>
    <row r="38" spans="1:15" ht="6.75" customHeight="1">
      <c r="A38" s="9"/>
      <c r="B38" s="29" t="s">
        <v>88</v>
      </c>
      <c r="C38" s="29"/>
      <c r="D38" s="40">
        <v>5</v>
      </c>
      <c r="E38" s="40">
        <v>2</v>
      </c>
      <c r="F38" s="41">
        <f>SUM(D38+E38)</f>
        <v>7</v>
      </c>
      <c r="G38" s="41"/>
      <c r="H38" s="40">
        <v>0</v>
      </c>
      <c r="I38" s="40">
        <v>0</v>
      </c>
      <c r="J38" s="41">
        <f>SUM(H38+I38)</f>
        <v>0</v>
      </c>
      <c r="K38" s="41"/>
      <c r="L38" s="40">
        <v>0</v>
      </c>
      <c r="M38" s="40">
        <v>0</v>
      </c>
      <c r="N38" s="41">
        <f>SUM(L38+M38)</f>
        <v>0</v>
      </c>
      <c r="O38" s="18"/>
    </row>
    <row r="39" spans="1:15" ht="6.75" customHeight="1">
      <c r="A39" s="9"/>
      <c r="B39" s="29" t="s">
        <v>40</v>
      </c>
      <c r="C39" s="29"/>
      <c r="D39" s="40">
        <v>6</v>
      </c>
      <c r="E39" s="40">
        <v>16</v>
      </c>
      <c r="F39" s="41">
        <f>SUM(D39+E39)</f>
        <v>22</v>
      </c>
      <c r="G39" s="41"/>
      <c r="H39" s="40">
        <v>4</v>
      </c>
      <c r="I39" s="40">
        <v>18</v>
      </c>
      <c r="J39" s="41">
        <f>SUM(H39+I39)</f>
        <v>22</v>
      </c>
      <c r="K39" s="41"/>
      <c r="L39" s="40">
        <v>4</v>
      </c>
      <c r="M39" s="40">
        <v>19</v>
      </c>
      <c r="N39" s="41">
        <f>SUM(L39+M39)</f>
        <v>23</v>
      </c>
      <c r="O39" s="18"/>
    </row>
    <row r="40" spans="1:15" ht="6.75" customHeight="1">
      <c r="A40" s="9"/>
      <c r="B40" s="29" t="s">
        <v>79</v>
      </c>
      <c r="C40" s="29"/>
      <c r="D40" s="42">
        <v>3</v>
      </c>
      <c r="E40" s="42">
        <v>9</v>
      </c>
      <c r="F40" s="41">
        <f>SUM(D40+E40)</f>
        <v>12</v>
      </c>
      <c r="G40" s="41"/>
      <c r="H40" s="42">
        <v>3</v>
      </c>
      <c r="I40" s="42">
        <v>6</v>
      </c>
      <c r="J40" s="41">
        <f>SUM(H40+I40)</f>
        <v>9</v>
      </c>
      <c r="K40" s="41"/>
      <c r="L40" s="42">
        <v>2</v>
      </c>
      <c r="M40" s="42">
        <v>3</v>
      </c>
      <c r="N40" s="41">
        <f>SUM(L40+M40)</f>
        <v>5</v>
      </c>
      <c r="O40" s="18"/>
    </row>
    <row r="41" spans="1:15" ht="6.75" customHeight="1">
      <c r="A41" s="9"/>
      <c r="B41" s="29" t="s">
        <v>69</v>
      </c>
      <c r="C41" s="29"/>
      <c r="D41" s="40">
        <v>18</v>
      </c>
      <c r="E41" s="40">
        <v>33</v>
      </c>
      <c r="F41" s="41">
        <f>SUM(D41+E41)</f>
        <v>51</v>
      </c>
      <c r="G41" s="41"/>
      <c r="H41" s="40">
        <v>13</v>
      </c>
      <c r="I41" s="40">
        <v>31</v>
      </c>
      <c r="J41" s="41">
        <f>SUM(H41+I41)</f>
        <v>44</v>
      </c>
      <c r="K41" s="41"/>
      <c r="L41" s="40">
        <v>16</v>
      </c>
      <c r="M41" s="40">
        <v>25</v>
      </c>
      <c r="N41" s="41">
        <f>SUM(L41+M41)</f>
        <v>41</v>
      </c>
      <c r="O41" s="18"/>
    </row>
    <row r="42" spans="1:15" ht="6.75" customHeight="1">
      <c r="A42" s="9"/>
      <c r="B42" s="29" t="s">
        <v>41</v>
      </c>
      <c r="C42" s="29"/>
      <c r="D42" s="42">
        <v>0</v>
      </c>
      <c r="E42" s="42">
        <v>0</v>
      </c>
      <c r="F42" s="41">
        <f>SUM(D42+E42)</f>
        <v>0</v>
      </c>
      <c r="G42" s="41"/>
      <c r="H42" s="42">
        <v>0</v>
      </c>
      <c r="I42" s="42">
        <v>0</v>
      </c>
      <c r="J42" s="41">
        <f>SUM(H42+I42)</f>
        <v>0</v>
      </c>
      <c r="K42" s="41"/>
      <c r="L42" s="42">
        <v>2</v>
      </c>
      <c r="M42" s="42">
        <v>16</v>
      </c>
      <c r="N42" s="41">
        <f>SUM(L42+M42)</f>
        <v>18</v>
      </c>
      <c r="O42" s="18"/>
    </row>
    <row r="43" spans="1:15" ht="6.75" customHeight="1">
      <c r="A43" s="9"/>
      <c r="B43" s="29" t="s">
        <v>80</v>
      </c>
      <c r="C43" s="29"/>
      <c r="D43" s="42">
        <v>6</v>
      </c>
      <c r="E43" s="42">
        <v>38</v>
      </c>
      <c r="F43" s="41">
        <f>SUM(D43+E43)</f>
        <v>44</v>
      </c>
      <c r="G43" s="41"/>
      <c r="H43" s="42">
        <v>6</v>
      </c>
      <c r="I43" s="42">
        <v>33</v>
      </c>
      <c r="J43" s="41">
        <f>SUM(H43+I43)</f>
        <v>39</v>
      </c>
      <c r="K43" s="41"/>
      <c r="L43" s="42">
        <v>3</v>
      </c>
      <c r="M43" s="42">
        <v>11</v>
      </c>
      <c r="N43" s="41">
        <f>SUM(L43+M43)</f>
        <v>14</v>
      </c>
      <c r="O43" s="18"/>
    </row>
    <row r="44" spans="1:15" ht="6.75" customHeight="1">
      <c r="A44" s="9"/>
      <c r="B44" s="22" t="s">
        <v>31</v>
      </c>
      <c r="C44" s="23"/>
      <c r="D44" s="41">
        <f>SUM(D37:D43)</f>
        <v>38</v>
      </c>
      <c r="E44" s="41">
        <f>SUM(E37:E43)</f>
        <v>98</v>
      </c>
      <c r="F44" s="41">
        <f>SUM(F37:F43)</f>
        <v>136</v>
      </c>
      <c r="G44" s="41"/>
      <c r="H44" s="41">
        <f>SUM(H37:H43)</f>
        <v>26</v>
      </c>
      <c r="I44" s="41">
        <f>SUM(I37:I43)</f>
        <v>88</v>
      </c>
      <c r="J44" s="41">
        <f>SUM(J37:J43)</f>
        <v>114</v>
      </c>
      <c r="K44" s="41"/>
      <c r="L44" s="41">
        <f>SUM(L37:L43)</f>
        <v>27</v>
      </c>
      <c r="M44" s="41">
        <f>SUM(M37:M43)</f>
        <v>74</v>
      </c>
      <c r="N44" s="41">
        <f>SUM(N37:N43)</f>
        <v>101</v>
      </c>
      <c r="O44" s="18"/>
    </row>
    <row r="45" spans="1:15" ht="7.5" customHeight="1">
      <c r="A45" s="9"/>
      <c r="B45" s="28" t="s">
        <v>56</v>
      </c>
      <c r="C45" s="23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18"/>
    </row>
    <row r="46" spans="1:15" ht="6.75" customHeight="1">
      <c r="A46" s="9"/>
      <c r="B46" s="29" t="s">
        <v>32</v>
      </c>
      <c r="C46" s="29"/>
      <c r="D46" s="40">
        <v>13</v>
      </c>
      <c r="E46" s="40">
        <v>70</v>
      </c>
      <c r="F46" s="41">
        <f aca="true" t="shared" si="6" ref="F46:F51">SUM(D46+E46)</f>
        <v>83</v>
      </c>
      <c r="G46" s="43"/>
      <c r="H46" s="40">
        <v>13</v>
      </c>
      <c r="I46" s="40">
        <v>72</v>
      </c>
      <c r="J46" s="41">
        <f aca="true" t="shared" si="7" ref="J46:J51">SUM(H46+I46)</f>
        <v>85</v>
      </c>
      <c r="K46" s="43"/>
      <c r="L46" s="40">
        <v>17</v>
      </c>
      <c r="M46" s="40">
        <v>65</v>
      </c>
      <c r="N46" s="41">
        <f aca="true" t="shared" si="8" ref="N46:N51">SUM(L46+M46)</f>
        <v>82</v>
      </c>
      <c r="O46" s="18"/>
    </row>
    <row r="47" spans="1:15" ht="6.75" customHeight="1">
      <c r="A47" s="9"/>
      <c r="B47" s="29" t="s">
        <v>76</v>
      </c>
      <c r="C47" s="29"/>
      <c r="D47" s="40">
        <v>9</v>
      </c>
      <c r="E47" s="40">
        <v>29</v>
      </c>
      <c r="F47" s="41">
        <f t="shared" si="6"/>
        <v>38</v>
      </c>
      <c r="G47" s="43"/>
      <c r="H47" s="40">
        <v>6</v>
      </c>
      <c r="I47" s="40">
        <v>23</v>
      </c>
      <c r="J47" s="41">
        <f t="shared" si="7"/>
        <v>29</v>
      </c>
      <c r="K47" s="43"/>
      <c r="L47" s="40">
        <v>4</v>
      </c>
      <c r="M47" s="40">
        <v>18</v>
      </c>
      <c r="N47" s="41">
        <f t="shared" si="8"/>
        <v>22</v>
      </c>
      <c r="O47" s="18"/>
    </row>
    <row r="48" spans="1:15" ht="6.75" customHeight="1">
      <c r="A48" s="9"/>
      <c r="B48" s="28" t="s">
        <v>22</v>
      </c>
      <c r="C48" s="23"/>
      <c r="D48" s="42">
        <v>53</v>
      </c>
      <c r="E48" s="42">
        <v>86</v>
      </c>
      <c r="F48" s="41">
        <f t="shared" si="6"/>
        <v>139</v>
      </c>
      <c r="G48" s="41"/>
      <c r="H48" s="42">
        <v>48</v>
      </c>
      <c r="I48" s="42">
        <v>79</v>
      </c>
      <c r="J48" s="41">
        <f t="shared" si="7"/>
        <v>127</v>
      </c>
      <c r="K48" s="41"/>
      <c r="L48" s="42">
        <v>56</v>
      </c>
      <c r="M48" s="42">
        <v>94</v>
      </c>
      <c r="N48" s="41">
        <f t="shared" si="8"/>
        <v>150</v>
      </c>
      <c r="O48" s="18"/>
    </row>
    <row r="49" spans="1:15" ht="6.75" customHeight="1">
      <c r="A49" s="9"/>
      <c r="B49" s="29" t="s">
        <v>57</v>
      </c>
      <c r="C49" s="29"/>
      <c r="D49" s="40">
        <v>6</v>
      </c>
      <c r="E49" s="40">
        <v>115</v>
      </c>
      <c r="F49" s="41">
        <f t="shared" si="6"/>
        <v>121</v>
      </c>
      <c r="G49" s="43"/>
      <c r="H49" s="40">
        <v>5</v>
      </c>
      <c r="I49" s="40">
        <v>129</v>
      </c>
      <c r="J49" s="41">
        <f t="shared" si="7"/>
        <v>134</v>
      </c>
      <c r="K49" s="43"/>
      <c r="L49" s="40">
        <v>10</v>
      </c>
      <c r="M49" s="40">
        <v>134</v>
      </c>
      <c r="N49" s="41">
        <f t="shared" si="8"/>
        <v>144</v>
      </c>
      <c r="O49" s="18"/>
    </row>
    <row r="50" spans="1:15" ht="6.75" customHeight="1">
      <c r="A50" s="9"/>
      <c r="B50" s="29" t="s">
        <v>59</v>
      </c>
      <c r="C50" s="29"/>
      <c r="D50" s="40">
        <v>5</v>
      </c>
      <c r="E50" s="40">
        <v>58</v>
      </c>
      <c r="F50" s="41">
        <f t="shared" si="6"/>
        <v>63</v>
      </c>
      <c r="G50" s="43"/>
      <c r="H50" s="40">
        <v>3</v>
      </c>
      <c r="I50" s="40">
        <v>53</v>
      </c>
      <c r="J50" s="41">
        <f t="shared" si="7"/>
        <v>56</v>
      </c>
      <c r="K50" s="43"/>
      <c r="L50" s="40">
        <v>5</v>
      </c>
      <c r="M50" s="40">
        <v>52</v>
      </c>
      <c r="N50" s="41">
        <f t="shared" si="8"/>
        <v>57</v>
      </c>
      <c r="O50" s="18"/>
    </row>
    <row r="51" spans="1:15" ht="6.75" customHeight="1">
      <c r="A51" s="9"/>
      <c r="B51" s="28" t="s">
        <v>26</v>
      </c>
      <c r="C51" s="29"/>
      <c r="D51" s="42">
        <v>43</v>
      </c>
      <c r="E51" s="42">
        <v>204</v>
      </c>
      <c r="F51" s="41">
        <f t="shared" si="6"/>
        <v>247</v>
      </c>
      <c r="G51" s="41"/>
      <c r="H51" s="42">
        <v>55</v>
      </c>
      <c r="I51" s="42">
        <v>202</v>
      </c>
      <c r="J51" s="41">
        <f t="shared" si="7"/>
        <v>257</v>
      </c>
      <c r="K51" s="41"/>
      <c r="L51" s="42">
        <v>48</v>
      </c>
      <c r="M51" s="42">
        <v>218</v>
      </c>
      <c r="N51" s="41">
        <f t="shared" si="8"/>
        <v>266</v>
      </c>
      <c r="O51" s="18"/>
    </row>
    <row r="52" spans="1:15" ht="6.75" customHeight="1">
      <c r="A52" s="9"/>
      <c r="B52" s="22" t="s">
        <v>31</v>
      </c>
      <c r="C52" s="23"/>
      <c r="D52" s="41">
        <f>SUM(D46:D51)</f>
        <v>129</v>
      </c>
      <c r="E52" s="41">
        <f>SUM(E46:E51)</f>
        <v>562</v>
      </c>
      <c r="F52" s="41">
        <f>SUM(F46:F51)</f>
        <v>691</v>
      </c>
      <c r="G52" s="41"/>
      <c r="H52" s="41">
        <f>SUM(H46:H51)</f>
        <v>130</v>
      </c>
      <c r="I52" s="41">
        <f>SUM(I46:I51)</f>
        <v>558</v>
      </c>
      <c r="J52" s="41">
        <f>SUM(J46:J51)</f>
        <v>688</v>
      </c>
      <c r="K52" s="41"/>
      <c r="L52" s="41">
        <f>SUM(L46:L51)</f>
        <v>140</v>
      </c>
      <c r="M52" s="41">
        <f>SUM(M46:M51)</f>
        <v>581</v>
      </c>
      <c r="N52" s="41">
        <f>SUM(N46:N51)</f>
        <v>721</v>
      </c>
      <c r="O52" s="18"/>
    </row>
    <row r="53" spans="1:15" ht="7.5" customHeight="1">
      <c r="A53" s="9"/>
      <c r="B53" s="28" t="s">
        <v>68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18"/>
    </row>
    <row r="54" spans="1:15" ht="6.75" customHeight="1">
      <c r="A54" s="9"/>
      <c r="B54" s="28" t="s">
        <v>42</v>
      </c>
      <c r="C54" s="29"/>
      <c r="D54" s="40">
        <v>47</v>
      </c>
      <c r="E54" s="40">
        <v>68</v>
      </c>
      <c r="F54" s="41">
        <f aca="true" t="shared" si="9" ref="F54:F77">SUM(D54+E54)</f>
        <v>115</v>
      </c>
      <c r="G54" s="40"/>
      <c r="H54" s="40">
        <v>44</v>
      </c>
      <c r="I54" s="40">
        <v>77</v>
      </c>
      <c r="J54" s="41">
        <f aca="true" t="shared" si="10" ref="J54:J60">SUM(H54+I54)</f>
        <v>121</v>
      </c>
      <c r="K54" s="40"/>
      <c r="L54" s="40">
        <v>46</v>
      </c>
      <c r="M54" s="40">
        <v>88</v>
      </c>
      <c r="N54" s="41">
        <f aca="true" t="shared" si="11" ref="N54:N60">SUM(L54+M54)</f>
        <v>134</v>
      </c>
      <c r="O54" s="18"/>
    </row>
    <row r="55" spans="1:15" ht="6.75" customHeight="1">
      <c r="A55" s="9"/>
      <c r="B55" s="28" t="s">
        <v>61</v>
      </c>
      <c r="C55" s="29"/>
      <c r="D55" s="40">
        <v>10</v>
      </c>
      <c r="E55" s="40">
        <v>25</v>
      </c>
      <c r="F55" s="41">
        <f t="shared" si="9"/>
        <v>35</v>
      </c>
      <c r="G55" s="40"/>
      <c r="H55" s="40">
        <v>14</v>
      </c>
      <c r="I55" s="40">
        <v>29</v>
      </c>
      <c r="J55" s="41">
        <f t="shared" si="10"/>
        <v>43</v>
      </c>
      <c r="K55" s="40"/>
      <c r="L55" s="40">
        <v>10</v>
      </c>
      <c r="M55" s="40">
        <v>31</v>
      </c>
      <c r="N55" s="41">
        <f t="shared" si="11"/>
        <v>41</v>
      </c>
      <c r="O55" s="18"/>
    </row>
    <row r="56" spans="1:15" ht="6.75" customHeight="1">
      <c r="A56" s="9"/>
      <c r="B56" s="29" t="s">
        <v>71</v>
      </c>
      <c r="C56" s="29"/>
      <c r="D56" s="40">
        <v>22</v>
      </c>
      <c r="E56" s="40">
        <v>41</v>
      </c>
      <c r="F56" s="41">
        <v>63</v>
      </c>
      <c r="G56" s="43"/>
      <c r="H56" s="40">
        <v>26</v>
      </c>
      <c r="I56" s="40">
        <v>33</v>
      </c>
      <c r="J56" s="41">
        <f t="shared" si="10"/>
        <v>59</v>
      </c>
      <c r="K56" s="43"/>
      <c r="L56" s="40">
        <v>28</v>
      </c>
      <c r="M56" s="40">
        <v>27</v>
      </c>
      <c r="N56" s="41">
        <f t="shared" si="11"/>
        <v>55</v>
      </c>
      <c r="O56" s="18"/>
    </row>
    <row r="57" spans="1:15" ht="6.75" customHeight="1">
      <c r="A57" s="9"/>
      <c r="B57" s="28" t="s">
        <v>17</v>
      </c>
      <c r="C57" s="29"/>
      <c r="D57" s="42">
        <v>51</v>
      </c>
      <c r="E57" s="42">
        <v>39</v>
      </c>
      <c r="F57" s="41">
        <f t="shared" si="9"/>
        <v>90</v>
      </c>
      <c r="G57" s="41"/>
      <c r="H57" s="42">
        <v>44</v>
      </c>
      <c r="I57" s="42">
        <v>41</v>
      </c>
      <c r="J57" s="41">
        <f t="shared" si="10"/>
        <v>85</v>
      </c>
      <c r="K57" s="41"/>
      <c r="L57" s="42">
        <v>40</v>
      </c>
      <c r="M57" s="42">
        <v>25</v>
      </c>
      <c r="N57" s="41">
        <f t="shared" si="11"/>
        <v>65</v>
      </c>
      <c r="O57" s="18"/>
    </row>
    <row r="58" spans="1:15" ht="6.75" customHeight="1">
      <c r="A58" s="9"/>
      <c r="B58" s="28" t="s">
        <v>18</v>
      </c>
      <c r="C58" s="29"/>
      <c r="D58" s="42">
        <v>41</v>
      </c>
      <c r="E58" s="42">
        <v>56</v>
      </c>
      <c r="F58" s="41">
        <f t="shared" si="9"/>
        <v>97</v>
      </c>
      <c r="G58" s="41"/>
      <c r="H58" s="42">
        <v>32</v>
      </c>
      <c r="I58" s="42">
        <v>48</v>
      </c>
      <c r="J58" s="41">
        <f t="shared" si="10"/>
        <v>80</v>
      </c>
      <c r="K58" s="41"/>
      <c r="L58" s="42">
        <v>29</v>
      </c>
      <c r="M58" s="42">
        <v>51</v>
      </c>
      <c r="N58" s="41">
        <f t="shared" si="11"/>
        <v>80</v>
      </c>
      <c r="O58" s="18"/>
    </row>
    <row r="59" spans="1:15" ht="6.75" customHeight="1">
      <c r="A59" s="9"/>
      <c r="B59" s="28" t="s">
        <v>75</v>
      </c>
      <c r="C59" s="29"/>
      <c r="D59" s="40">
        <v>19</v>
      </c>
      <c r="E59" s="40">
        <v>12</v>
      </c>
      <c r="F59" s="41">
        <f>SUM(D59+E59)</f>
        <v>31</v>
      </c>
      <c r="G59" s="43"/>
      <c r="H59" s="40">
        <v>14</v>
      </c>
      <c r="I59" s="40">
        <v>10</v>
      </c>
      <c r="J59" s="41">
        <f t="shared" si="10"/>
        <v>24</v>
      </c>
      <c r="K59" s="43"/>
      <c r="L59" s="40">
        <v>11</v>
      </c>
      <c r="M59" s="40">
        <v>7</v>
      </c>
      <c r="N59" s="41">
        <f t="shared" si="11"/>
        <v>18</v>
      </c>
      <c r="O59" s="18"/>
    </row>
    <row r="60" spans="1:15" ht="6.75" customHeight="1">
      <c r="A60" s="9"/>
      <c r="B60" s="28" t="s">
        <v>89</v>
      </c>
      <c r="C60" s="29"/>
      <c r="D60" s="40">
        <v>1</v>
      </c>
      <c r="E60" s="40">
        <v>17</v>
      </c>
      <c r="F60" s="41">
        <f>SUM(D60+E60)</f>
        <v>18</v>
      </c>
      <c r="G60" s="43"/>
      <c r="H60" s="40">
        <v>1</v>
      </c>
      <c r="I60" s="40">
        <v>0</v>
      </c>
      <c r="J60" s="41">
        <f t="shared" si="10"/>
        <v>1</v>
      </c>
      <c r="K60" s="43"/>
      <c r="L60" s="40">
        <v>0</v>
      </c>
      <c r="M60" s="40">
        <v>0</v>
      </c>
      <c r="N60" s="41">
        <f t="shared" si="11"/>
        <v>0</v>
      </c>
      <c r="O60" s="18"/>
    </row>
    <row r="61" spans="1:15" ht="6.75" customHeight="1">
      <c r="A61" s="9"/>
      <c r="B61" s="28" t="s">
        <v>19</v>
      </c>
      <c r="C61" s="29"/>
      <c r="D61" s="42">
        <v>33</v>
      </c>
      <c r="E61" s="42">
        <v>33</v>
      </c>
      <c r="F61" s="41">
        <f t="shared" si="9"/>
        <v>66</v>
      </c>
      <c r="G61" s="41"/>
      <c r="H61" s="42">
        <v>34</v>
      </c>
      <c r="I61" s="42">
        <v>34</v>
      </c>
      <c r="J61" s="41">
        <f aca="true" t="shared" si="12" ref="J61:J77">SUM(H61+I61)</f>
        <v>68</v>
      </c>
      <c r="K61" s="41"/>
      <c r="L61" s="42">
        <v>32</v>
      </c>
      <c r="M61" s="42">
        <v>36</v>
      </c>
      <c r="N61" s="41">
        <f aca="true" t="shared" si="13" ref="N61:N77">SUM(L61+M61)</f>
        <v>68</v>
      </c>
      <c r="O61" s="18"/>
    </row>
    <row r="62" spans="1:15" ht="6.75" customHeight="1">
      <c r="A62" s="9"/>
      <c r="B62" s="28" t="s">
        <v>20</v>
      </c>
      <c r="C62" s="29"/>
      <c r="D62" s="42">
        <v>66</v>
      </c>
      <c r="E62" s="42">
        <v>74</v>
      </c>
      <c r="F62" s="41">
        <f t="shared" si="9"/>
        <v>140</v>
      </c>
      <c r="G62" s="41"/>
      <c r="H62" s="42">
        <v>75</v>
      </c>
      <c r="I62" s="42">
        <v>79</v>
      </c>
      <c r="J62" s="41">
        <f t="shared" si="12"/>
        <v>154</v>
      </c>
      <c r="K62" s="41"/>
      <c r="L62" s="42">
        <v>75</v>
      </c>
      <c r="M62" s="42">
        <v>63</v>
      </c>
      <c r="N62" s="41">
        <f t="shared" si="13"/>
        <v>138</v>
      </c>
      <c r="O62" s="18"/>
    </row>
    <row r="63" spans="1:15" ht="6.75" customHeight="1">
      <c r="A63" s="9"/>
      <c r="B63" s="29" t="s">
        <v>73</v>
      </c>
      <c r="C63" s="29"/>
      <c r="D63" s="40">
        <v>13</v>
      </c>
      <c r="E63" s="40">
        <v>75</v>
      </c>
      <c r="F63" s="41">
        <f t="shared" si="9"/>
        <v>88</v>
      </c>
      <c r="G63" s="43"/>
      <c r="H63" s="40">
        <v>18</v>
      </c>
      <c r="I63" s="40">
        <v>69</v>
      </c>
      <c r="J63" s="41">
        <f t="shared" si="12"/>
        <v>87</v>
      </c>
      <c r="K63" s="43"/>
      <c r="L63" s="40">
        <v>20</v>
      </c>
      <c r="M63" s="40">
        <v>60</v>
      </c>
      <c r="N63" s="41">
        <f t="shared" si="13"/>
        <v>80</v>
      </c>
      <c r="O63" s="18"/>
    </row>
    <row r="64" spans="1:15" ht="6.75" customHeight="1">
      <c r="A64" s="9"/>
      <c r="B64" s="28" t="s">
        <v>21</v>
      </c>
      <c r="C64" s="29"/>
      <c r="D64" s="42">
        <v>43</v>
      </c>
      <c r="E64" s="42">
        <v>52</v>
      </c>
      <c r="F64" s="41">
        <f t="shared" si="9"/>
        <v>95</v>
      </c>
      <c r="G64" s="41"/>
      <c r="H64" s="42">
        <v>39</v>
      </c>
      <c r="I64" s="42">
        <v>46</v>
      </c>
      <c r="J64" s="41">
        <f t="shared" si="12"/>
        <v>85</v>
      </c>
      <c r="K64" s="41"/>
      <c r="L64" s="42">
        <v>35</v>
      </c>
      <c r="M64" s="42">
        <v>48</v>
      </c>
      <c r="N64" s="41">
        <f t="shared" si="13"/>
        <v>83</v>
      </c>
      <c r="O64" s="18"/>
    </row>
    <row r="65" spans="1:15" ht="6.75" customHeight="1">
      <c r="A65" s="9"/>
      <c r="B65" s="28" t="s">
        <v>90</v>
      </c>
      <c r="C65" s="29"/>
      <c r="D65" s="42">
        <v>15</v>
      </c>
      <c r="E65" s="42">
        <v>23</v>
      </c>
      <c r="F65" s="41">
        <f t="shared" si="9"/>
        <v>38</v>
      </c>
      <c r="G65" s="41"/>
      <c r="H65" s="42">
        <v>13</v>
      </c>
      <c r="I65" s="42">
        <v>26</v>
      </c>
      <c r="J65" s="41">
        <f t="shared" si="12"/>
        <v>39</v>
      </c>
      <c r="K65" s="41"/>
      <c r="L65" s="42">
        <v>11</v>
      </c>
      <c r="M65" s="42">
        <v>27</v>
      </c>
      <c r="N65" s="41">
        <f t="shared" si="13"/>
        <v>38</v>
      </c>
      <c r="O65" s="18"/>
    </row>
    <row r="66" spans="1:15" ht="6.75" customHeight="1">
      <c r="A66" s="9"/>
      <c r="B66" s="28" t="s">
        <v>81</v>
      </c>
      <c r="C66" s="29"/>
      <c r="D66" s="42">
        <v>29</v>
      </c>
      <c r="E66" s="42">
        <v>15</v>
      </c>
      <c r="F66" s="41">
        <f t="shared" si="9"/>
        <v>44</v>
      </c>
      <c r="G66" s="41"/>
      <c r="H66" s="42">
        <v>21</v>
      </c>
      <c r="I66" s="42">
        <v>15</v>
      </c>
      <c r="J66" s="41">
        <f t="shared" si="12"/>
        <v>36</v>
      </c>
      <c r="K66" s="41"/>
      <c r="L66" s="42">
        <v>11</v>
      </c>
      <c r="M66" s="42">
        <v>5</v>
      </c>
      <c r="N66" s="41">
        <f t="shared" si="13"/>
        <v>16</v>
      </c>
      <c r="O66" s="18"/>
    </row>
    <row r="67" spans="1:15" ht="6.75" customHeight="1">
      <c r="A67" s="9"/>
      <c r="B67" s="28" t="s">
        <v>91</v>
      </c>
      <c r="C67" s="29"/>
      <c r="D67" s="42">
        <v>19</v>
      </c>
      <c r="E67" s="42">
        <v>30</v>
      </c>
      <c r="F67" s="41">
        <f t="shared" si="9"/>
        <v>49</v>
      </c>
      <c r="G67" s="41"/>
      <c r="H67" s="42">
        <v>14</v>
      </c>
      <c r="I67" s="42">
        <v>32</v>
      </c>
      <c r="J67" s="41">
        <f t="shared" si="12"/>
        <v>46</v>
      </c>
      <c r="K67" s="41"/>
      <c r="L67" s="42">
        <v>12</v>
      </c>
      <c r="M67" s="42">
        <v>25</v>
      </c>
      <c r="N67" s="41">
        <f t="shared" si="13"/>
        <v>37</v>
      </c>
      <c r="O67" s="18"/>
    </row>
    <row r="68" spans="1:15" ht="6.75" customHeight="1">
      <c r="A68" s="9"/>
      <c r="B68" s="28" t="s">
        <v>24</v>
      </c>
      <c r="C68" s="29"/>
      <c r="D68" s="42">
        <v>33</v>
      </c>
      <c r="E68" s="42">
        <v>16</v>
      </c>
      <c r="F68" s="41">
        <f t="shared" si="9"/>
        <v>49</v>
      </c>
      <c r="G68" s="41"/>
      <c r="H68" s="42">
        <v>35</v>
      </c>
      <c r="I68" s="42">
        <v>16</v>
      </c>
      <c r="J68" s="41">
        <f t="shared" si="12"/>
        <v>51</v>
      </c>
      <c r="K68" s="41"/>
      <c r="L68" s="42">
        <v>38</v>
      </c>
      <c r="M68" s="42">
        <v>20</v>
      </c>
      <c r="N68" s="41">
        <f t="shared" si="13"/>
        <v>58</v>
      </c>
      <c r="O68" s="18"/>
    </row>
    <row r="69" spans="1:15" ht="6.75" customHeight="1">
      <c r="A69" s="9"/>
      <c r="B69" s="28" t="s">
        <v>25</v>
      </c>
      <c r="C69" s="29"/>
      <c r="D69" s="42">
        <v>107</v>
      </c>
      <c r="E69" s="42">
        <v>79</v>
      </c>
      <c r="F69" s="41">
        <f t="shared" si="9"/>
        <v>186</v>
      </c>
      <c r="G69" s="41"/>
      <c r="H69" s="42">
        <v>100</v>
      </c>
      <c r="I69" s="42">
        <v>83</v>
      </c>
      <c r="J69" s="41">
        <f t="shared" si="12"/>
        <v>183</v>
      </c>
      <c r="K69" s="41"/>
      <c r="L69" s="42">
        <v>110</v>
      </c>
      <c r="M69" s="42">
        <v>83</v>
      </c>
      <c r="N69" s="41">
        <f t="shared" si="13"/>
        <v>193</v>
      </c>
      <c r="O69" s="18"/>
    </row>
    <row r="70" spans="1:15" ht="6.75" customHeight="1">
      <c r="A70" s="9"/>
      <c r="B70" s="29" t="s">
        <v>72</v>
      </c>
      <c r="C70" s="29"/>
      <c r="D70" s="40">
        <v>29</v>
      </c>
      <c r="E70" s="40">
        <v>70</v>
      </c>
      <c r="F70" s="41">
        <f t="shared" si="9"/>
        <v>99</v>
      </c>
      <c r="G70" s="43"/>
      <c r="H70" s="40">
        <v>30</v>
      </c>
      <c r="I70" s="40">
        <v>69</v>
      </c>
      <c r="J70" s="41">
        <f t="shared" si="12"/>
        <v>99</v>
      </c>
      <c r="K70" s="43"/>
      <c r="L70" s="40">
        <v>23</v>
      </c>
      <c r="M70" s="40">
        <v>72</v>
      </c>
      <c r="N70" s="41">
        <f t="shared" si="13"/>
        <v>95</v>
      </c>
      <c r="O70" s="18"/>
    </row>
    <row r="71" spans="1:15" ht="6.75" customHeight="1">
      <c r="A71" s="9"/>
      <c r="B71" s="28" t="s">
        <v>27</v>
      </c>
      <c r="C71" s="29"/>
      <c r="D71" s="42">
        <v>55</v>
      </c>
      <c r="E71" s="42">
        <v>43</v>
      </c>
      <c r="F71" s="41">
        <f t="shared" si="9"/>
        <v>98</v>
      </c>
      <c r="G71" s="41"/>
      <c r="H71" s="42">
        <v>59</v>
      </c>
      <c r="I71" s="42">
        <v>40</v>
      </c>
      <c r="J71" s="41">
        <f t="shared" si="12"/>
        <v>99</v>
      </c>
      <c r="K71" s="41"/>
      <c r="L71" s="42">
        <v>64</v>
      </c>
      <c r="M71" s="42">
        <v>44</v>
      </c>
      <c r="N71" s="41">
        <f t="shared" si="13"/>
        <v>108</v>
      </c>
      <c r="O71" s="18"/>
    </row>
    <row r="72" spans="1:15" ht="6.75" customHeight="1">
      <c r="A72" s="9"/>
      <c r="B72" s="28" t="s">
        <v>28</v>
      </c>
      <c r="C72" s="29"/>
      <c r="D72" s="42">
        <v>17</v>
      </c>
      <c r="E72" s="42">
        <v>43</v>
      </c>
      <c r="F72" s="41">
        <f t="shared" si="9"/>
        <v>60</v>
      </c>
      <c r="G72" s="41"/>
      <c r="H72" s="42">
        <v>20</v>
      </c>
      <c r="I72" s="42">
        <v>40</v>
      </c>
      <c r="J72" s="41">
        <f t="shared" si="12"/>
        <v>60</v>
      </c>
      <c r="K72" s="41"/>
      <c r="L72" s="42">
        <v>22</v>
      </c>
      <c r="M72" s="42">
        <v>45</v>
      </c>
      <c r="N72" s="41">
        <f t="shared" si="13"/>
        <v>67</v>
      </c>
      <c r="O72" s="18"/>
    </row>
    <row r="73" spans="1:15" ht="6.75" customHeight="1">
      <c r="A73" s="9"/>
      <c r="B73" s="29" t="s">
        <v>74</v>
      </c>
      <c r="C73" s="29"/>
      <c r="D73" s="42">
        <v>25</v>
      </c>
      <c r="E73" s="42">
        <v>119</v>
      </c>
      <c r="F73" s="41">
        <f t="shared" si="9"/>
        <v>144</v>
      </c>
      <c r="G73" s="41"/>
      <c r="H73" s="42">
        <v>16</v>
      </c>
      <c r="I73" s="42">
        <v>117</v>
      </c>
      <c r="J73" s="41">
        <f t="shared" si="12"/>
        <v>133</v>
      </c>
      <c r="K73" s="41"/>
      <c r="L73" s="42">
        <v>18</v>
      </c>
      <c r="M73" s="42">
        <v>124</v>
      </c>
      <c r="N73" s="41">
        <f t="shared" si="13"/>
        <v>142</v>
      </c>
      <c r="O73" s="18"/>
    </row>
    <row r="74" spans="1:15" ht="6.75" customHeight="1">
      <c r="A74" s="9"/>
      <c r="B74" s="28" t="s">
        <v>63</v>
      </c>
      <c r="C74" s="29"/>
      <c r="D74" s="42">
        <v>8</v>
      </c>
      <c r="E74" s="42">
        <v>20</v>
      </c>
      <c r="F74" s="41">
        <f t="shared" si="9"/>
        <v>28</v>
      </c>
      <c r="G74" s="41"/>
      <c r="H74" s="42">
        <v>11</v>
      </c>
      <c r="I74" s="42">
        <v>17</v>
      </c>
      <c r="J74" s="41">
        <f t="shared" si="12"/>
        <v>28</v>
      </c>
      <c r="K74" s="41"/>
      <c r="L74" s="42">
        <v>5</v>
      </c>
      <c r="M74" s="42">
        <v>15</v>
      </c>
      <c r="N74" s="41">
        <f t="shared" si="13"/>
        <v>20</v>
      </c>
      <c r="O74" s="18"/>
    </row>
    <row r="75" spans="1:15" ht="6.75" customHeight="1">
      <c r="A75" s="9"/>
      <c r="B75" s="28" t="s">
        <v>29</v>
      </c>
      <c r="C75" s="29"/>
      <c r="D75" s="42">
        <v>36</v>
      </c>
      <c r="E75" s="42">
        <v>66</v>
      </c>
      <c r="F75" s="41">
        <f t="shared" si="9"/>
        <v>102</v>
      </c>
      <c r="G75" s="41"/>
      <c r="H75" s="42">
        <v>35</v>
      </c>
      <c r="I75" s="42">
        <v>72</v>
      </c>
      <c r="J75" s="41">
        <f t="shared" si="12"/>
        <v>107</v>
      </c>
      <c r="K75" s="41"/>
      <c r="L75" s="42">
        <v>42</v>
      </c>
      <c r="M75" s="42">
        <v>85</v>
      </c>
      <c r="N75" s="41">
        <f t="shared" si="13"/>
        <v>127</v>
      </c>
      <c r="O75" s="18"/>
    </row>
    <row r="76" spans="1:15" ht="6.75" customHeight="1">
      <c r="A76" s="9"/>
      <c r="B76" s="28" t="s">
        <v>77</v>
      </c>
      <c r="C76" s="29"/>
      <c r="D76" s="42">
        <v>0</v>
      </c>
      <c r="E76" s="42">
        <v>0</v>
      </c>
      <c r="F76" s="41">
        <f t="shared" si="9"/>
        <v>0</v>
      </c>
      <c r="G76" s="41"/>
      <c r="H76" s="42">
        <v>3</v>
      </c>
      <c r="I76" s="42">
        <v>5</v>
      </c>
      <c r="J76" s="41">
        <f t="shared" si="12"/>
        <v>8</v>
      </c>
      <c r="K76" s="41"/>
      <c r="L76" s="42">
        <v>1</v>
      </c>
      <c r="M76" s="42">
        <v>0</v>
      </c>
      <c r="N76" s="41">
        <f t="shared" si="13"/>
        <v>1</v>
      </c>
      <c r="O76" s="18"/>
    </row>
    <row r="77" spans="1:15" ht="6.75" customHeight="1">
      <c r="A77" s="9"/>
      <c r="B77" s="28" t="s">
        <v>30</v>
      </c>
      <c r="C77" s="29"/>
      <c r="D77" s="42">
        <v>2</v>
      </c>
      <c r="E77" s="42">
        <v>57</v>
      </c>
      <c r="F77" s="41">
        <f t="shared" si="9"/>
        <v>59</v>
      </c>
      <c r="G77" s="41"/>
      <c r="H77" s="42">
        <v>5</v>
      </c>
      <c r="I77" s="42">
        <v>76</v>
      </c>
      <c r="J77" s="41">
        <f t="shared" si="12"/>
        <v>81</v>
      </c>
      <c r="K77" s="41"/>
      <c r="L77" s="42">
        <v>3</v>
      </c>
      <c r="M77" s="42">
        <v>77</v>
      </c>
      <c r="N77" s="41">
        <f t="shared" si="13"/>
        <v>80</v>
      </c>
      <c r="O77" s="18"/>
    </row>
    <row r="78" spans="1:15" ht="6.75" customHeight="1">
      <c r="A78" s="9"/>
      <c r="B78" s="22" t="s">
        <v>31</v>
      </c>
      <c r="C78" s="23"/>
      <c r="D78" s="41">
        <f>SUM(D54:D77)</f>
        <v>721</v>
      </c>
      <c r="E78" s="41">
        <f>SUM(E54:E77)</f>
        <v>1073</v>
      </c>
      <c r="F78" s="41">
        <f>SUM(F54:F77)</f>
        <v>1794</v>
      </c>
      <c r="G78" s="41"/>
      <c r="H78" s="41">
        <f>SUM(H54:H77)</f>
        <v>703</v>
      </c>
      <c r="I78" s="41">
        <f>SUM(I54:I77)</f>
        <v>1074</v>
      </c>
      <c r="J78" s="41">
        <f>SUM(J54:J77)</f>
        <v>1777</v>
      </c>
      <c r="K78" s="41"/>
      <c r="L78" s="41">
        <f>SUM(L54:L77)</f>
        <v>686</v>
      </c>
      <c r="M78" s="41">
        <f>SUM(M54:M77)</f>
        <v>1058</v>
      </c>
      <c r="N78" s="41">
        <f>SUM(N54:N77)</f>
        <v>1744</v>
      </c>
      <c r="O78" s="18"/>
    </row>
    <row r="79" spans="1:15" ht="7.5" customHeight="1">
      <c r="A79" s="9"/>
      <c r="B79" s="29" t="s">
        <v>11</v>
      </c>
      <c r="C79" s="29"/>
      <c r="D79" s="40"/>
      <c r="E79" s="40"/>
      <c r="F79" s="43"/>
      <c r="G79" s="43"/>
      <c r="H79" s="40"/>
      <c r="I79" s="40"/>
      <c r="J79" s="43"/>
      <c r="K79" s="43"/>
      <c r="L79" s="40"/>
      <c r="M79" s="40"/>
      <c r="N79" s="43"/>
      <c r="O79" s="21"/>
    </row>
    <row r="80" spans="1:15" ht="6.75" customHeight="1">
      <c r="A80" s="9"/>
      <c r="B80" s="28" t="s">
        <v>43</v>
      </c>
      <c r="C80" s="29"/>
      <c r="D80" s="42">
        <v>54</v>
      </c>
      <c r="E80" s="42">
        <v>52</v>
      </c>
      <c r="F80" s="41">
        <f>SUM(D80+E80)</f>
        <v>106</v>
      </c>
      <c r="G80" s="41"/>
      <c r="H80" s="42">
        <v>57</v>
      </c>
      <c r="I80" s="42">
        <v>55</v>
      </c>
      <c r="J80" s="41">
        <f>SUM(H80+I80)</f>
        <v>112</v>
      </c>
      <c r="K80" s="41"/>
      <c r="L80" s="42">
        <v>70</v>
      </c>
      <c r="M80" s="42">
        <v>56</v>
      </c>
      <c r="N80" s="41">
        <f>SUM(L80+M80)</f>
        <v>126</v>
      </c>
      <c r="O80" s="18"/>
    </row>
    <row r="81" spans="1:15" ht="6.75" customHeight="1">
      <c r="A81" s="9"/>
      <c r="B81" s="28" t="s">
        <v>44</v>
      </c>
      <c r="C81" s="29"/>
      <c r="D81" s="42">
        <v>142</v>
      </c>
      <c r="E81" s="42">
        <v>186</v>
      </c>
      <c r="F81" s="41">
        <f>SUM(D81+E81)</f>
        <v>328</v>
      </c>
      <c r="G81" s="41"/>
      <c r="H81" s="42">
        <v>150</v>
      </c>
      <c r="I81" s="42">
        <v>178</v>
      </c>
      <c r="J81" s="41">
        <f>SUM(H81+I81)</f>
        <v>328</v>
      </c>
      <c r="K81" s="41"/>
      <c r="L81" s="42">
        <v>161</v>
      </c>
      <c r="M81" s="42">
        <v>188</v>
      </c>
      <c r="N81" s="41">
        <f>SUM(L81+M81)</f>
        <v>349</v>
      </c>
      <c r="O81" s="18"/>
    </row>
    <row r="82" spans="1:15" ht="6.75" customHeight="1">
      <c r="A82" s="9"/>
      <c r="B82" s="22" t="s">
        <v>31</v>
      </c>
      <c r="C82" s="23"/>
      <c r="D82" s="41">
        <f>SUM(D79:D81)</f>
        <v>196</v>
      </c>
      <c r="E82" s="41">
        <f>SUM(E79:E81)</f>
        <v>238</v>
      </c>
      <c r="F82" s="41">
        <f>SUM(F79:F81)</f>
        <v>434</v>
      </c>
      <c r="G82" s="41"/>
      <c r="H82" s="41">
        <f>SUM(H79:H81)</f>
        <v>207</v>
      </c>
      <c r="I82" s="41">
        <f>SUM(I79:I81)</f>
        <v>233</v>
      </c>
      <c r="J82" s="41">
        <f>SUM(J79:J81)</f>
        <v>440</v>
      </c>
      <c r="K82" s="41"/>
      <c r="L82" s="41">
        <f>SUM(L79:L81)</f>
        <v>231</v>
      </c>
      <c r="M82" s="41">
        <f>SUM(M79:M81)</f>
        <v>244</v>
      </c>
      <c r="N82" s="41">
        <f>SUM(N79:N81)</f>
        <v>475</v>
      </c>
      <c r="O82" s="18"/>
    </row>
    <row r="83" spans="1:15" ht="7.5" customHeight="1">
      <c r="A83" s="9"/>
      <c r="B83" s="28" t="s">
        <v>12</v>
      </c>
      <c r="C83" s="29"/>
      <c r="D83" s="40"/>
      <c r="E83" s="40"/>
      <c r="F83" s="43"/>
      <c r="G83" s="43"/>
      <c r="H83" s="40"/>
      <c r="I83" s="40"/>
      <c r="J83" s="43"/>
      <c r="K83" s="43"/>
      <c r="L83" s="40"/>
      <c r="M83" s="40"/>
      <c r="N83" s="43"/>
      <c r="O83" s="21"/>
    </row>
    <row r="84" spans="1:15" ht="6.75" customHeight="1">
      <c r="A84" s="9"/>
      <c r="B84" s="28" t="s">
        <v>45</v>
      </c>
      <c r="C84" s="29"/>
      <c r="D84" s="40">
        <v>1</v>
      </c>
      <c r="E84" s="40">
        <v>4</v>
      </c>
      <c r="F84" s="41">
        <f aca="true" t="shared" si="14" ref="F84:F93">SUM(D84+E84)</f>
        <v>5</v>
      </c>
      <c r="G84" s="43"/>
      <c r="H84" s="40">
        <v>1</v>
      </c>
      <c r="I84" s="40">
        <v>3</v>
      </c>
      <c r="J84" s="41">
        <f aca="true" t="shared" si="15" ref="J84:J91">SUM(H84+I84)</f>
        <v>4</v>
      </c>
      <c r="K84" s="43"/>
      <c r="L84" s="40">
        <v>6</v>
      </c>
      <c r="M84" s="40">
        <v>1</v>
      </c>
      <c r="N84" s="41">
        <f aca="true" t="shared" si="16" ref="N84:N91">SUM(L84+M84)</f>
        <v>7</v>
      </c>
      <c r="O84" s="21"/>
    </row>
    <row r="85" spans="1:15" ht="6.75" customHeight="1">
      <c r="A85" s="9"/>
      <c r="B85" s="28" t="s">
        <v>46</v>
      </c>
      <c r="C85" s="29"/>
      <c r="D85" s="42">
        <v>59</v>
      </c>
      <c r="E85" s="42">
        <v>74</v>
      </c>
      <c r="F85" s="41">
        <f t="shared" si="14"/>
        <v>133</v>
      </c>
      <c r="G85" s="41"/>
      <c r="H85" s="42">
        <v>61</v>
      </c>
      <c r="I85" s="42">
        <v>85</v>
      </c>
      <c r="J85" s="41">
        <f t="shared" si="15"/>
        <v>146</v>
      </c>
      <c r="K85" s="41"/>
      <c r="L85" s="42">
        <v>59</v>
      </c>
      <c r="M85" s="42">
        <v>91</v>
      </c>
      <c r="N85" s="41">
        <f t="shared" si="16"/>
        <v>150</v>
      </c>
      <c r="O85" s="18"/>
    </row>
    <row r="86" spans="1:15" ht="6.75" customHeight="1">
      <c r="A86" s="9"/>
      <c r="B86" s="28" t="s">
        <v>47</v>
      </c>
      <c r="C86" s="29"/>
      <c r="D86" s="42">
        <v>43</v>
      </c>
      <c r="E86" s="42">
        <v>47</v>
      </c>
      <c r="F86" s="41">
        <f t="shared" si="14"/>
        <v>90</v>
      </c>
      <c r="G86" s="41"/>
      <c r="H86" s="42">
        <v>43</v>
      </c>
      <c r="I86" s="42">
        <v>44</v>
      </c>
      <c r="J86" s="41">
        <f t="shared" si="15"/>
        <v>87</v>
      </c>
      <c r="K86" s="41"/>
      <c r="L86" s="42">
        <v>43</v>
      </c>
      <c r="M86" s="42">
        <v>47</v>
      </c>
      <c r="N86" s="41">
        <f t="shared" si="16"/>
        <v>90</v>
      </c>
      <c r="O86" s="18"/>
    </row>
    <row r="87" spans="1:15" ht="6.75" customHeight="1">
      <c r="A87" s="9"/>
      <c r="B87" s="28" t="s">
        <v>67</v>
      </c>
      <c r="C87" s="29"/>
      <c r="D87" s="42">
        <v>4</v>
      </c>
      <c r="E87" s="42">
        <v>2</v>
      </c>
      <c r="F87" s="41">
        <f t="shared" si="14"/>
        <v>6</v>
      </c>
      <c r="G87" s="41"/>
      <c r="H87" s="42">
        <v>4</v>
      </c>
      <c r="I87" s="42">
        <v>1</v>
      </c>
      <c r="J87" s="41">
        <f t="shared" si="15"/>
        <v>5</v>
      </c>
      <c r="K87" s="41"/>
      <c r="L87" s="42">
        <v>5</v>
      </c>
      <c r="M87" s="42">
        <v>0</v>
      </c>
      <c r="N87" s="41">
        <f t="shared" si="16"/>
        <v>5</v>
      </c>
      <c r="O87" s="18"/>
    </row>
    <row r="88" spans="1:15" ht="6.75" customHeight="1">
      <c r="A88" s="9"/>
      <c r="B88" s="28" t="s">
        <v>48</v>
      </c>
      <c r="C88" s="29"/>
      <c r="D88" s="42">
        <v>63</v>
      </c>
      <c r="E88" s="42">
        <v>21</v>
      </c>
      <c r="F88" s="41">
        <f t="shared" si="14"/>
        <v>84</v>
      </c>
      <c r="G88" s="41"/>
      <c r="H88" s="42">
        <v>62</v>
      </c>
      <c r="I88" s="42">
        <v>26</v>
      </c>
      <c r="J88" s="41">
        <f t="shared" si="15"/>
        <v>88</v>
      </c>
      <c r="K88" s="41"/>
      <c r="L88" s="42">
        <v>70</v>
      </c>
      <c r="M88" s="42">
        <v>31</v>
      </c>
      <c r="N88" s="41">
        <f t="shared" si="16"/>
        <v>101</v>
      </c>
      <c r="O88" s="18"/>
    </row>
    <row r="89" spans="1:15" ht="6.75" customHeight="1">
      <c r="A89" s="9"/>
      <c r="B89" s="28" t="s">
        <v>49</v>
      </c>
      <c r="C89" s="29"/>
      <c r="D89" s="42">
        <v>57</v>
      </c>
      <c r="E89" s="42">
        <v>23</v>
      </c>
      <c r="F89" s="41">
        <f t="shared" si="14"/>
        <v>80</v>
      </c>
      <c r="G89" s="41"/>
      <c r="H89" s="42">
        <v>57</v>
      </c>
      <c r="I89" s="42">
        <v>15</v>
      </c>
      <c r="J89" s="41">
        <f t="shared" si="15"/>
        <v>72</v>
      </c>
      <c r="K89" s="41"/>
      <c r="L89" s="42">
        <v>55</v>
      </c>
      <c r="M89" s="42">
        <v>22</v>
      </c>
      <c r="N89" s="41">
        <f t="shared" si="16"/>
        <v>77</v>
      </c>
      <c r="O89" s="18"/>
    </row>
    <row r="90" spans="1:15" ht="6.75" customHeight="1">
      <c r="A90" s="9"/>
      <c r="B90" s="28" t="s">
        <v>19</v>
      </c>
      <c r="C90" s="29"/>
      <c r="D90" s="42">
        <v>9</v>
      </c>
      <c r="E90" s="42">
        <v>9</v>
      </c>
      <c r="F90" s="41">
        <f t="shared" si="14"/>
        <v>18</v>
      </c>
      <c r="G90" s="41"/>
      <c r="H90" s="42">
        <v>8</v>
      </c>
      <c r="I90" s="42">
        <v>6</v>
      </c>
      <c r="J90" s="41">
        <f t="shared" si="15"/>
        <v>14</v>
      </c>
      <c r="K90" s="41"/>
      <c r="L90" s="42">
        <v>7</v>
      </c>
      <c r="M90" s="42">
        <v>9</v>
      </c>
      <c r="N90" s="41">
        <f t="shared" si="16"/>
        <v>16</v>
      </c>
      <c r="O90" s="18"/>
    </row>
    <row r="91" spans="1:15" ht="6.75" customHeight="1">
      <c r="A91" s="9"/>
      <c r="B91" s="28" t="s">
        <v>23</v>
      </c>
      <c r="C91" s="29"/>
      <c r="D91" s="42">
        <v>64</v>
      </c>
      <c r="E91" s="42">
        <v>39</v>
      </c>
      <c r="F91" s="41">
        <f t="shared" si="14"/>
        <v>103</v>
      </c>
      <c r="G91" s="41"/>
      <c r="H91" s="42">
        <v>58</v>
      </c>
      <c r="I91" s="42">
        <v>38</v>
      </c>
      <c r="J91" s="41">
        <f t="shared" si="15"/>
        <v>96</v>
      </c>
      <c r="K91" s="41"/>
      <c r="L91" s="42">
        <v>50</v>
      </c>
      <c r="M91" s="42">
        <v>47</v>
      </c>
      <c r="N91" s="41">
        <f t="shared" si="16"/>
        <v>97</v>
      </c>
      <c r="O91" s="18"/>
    </row>
    <row r="92" spans="1:15" ht="6.75" customHeight="1">
      <c r="A92" s="9"/>
      <c r="B92" s="28" t="s">
        <v>50</v>
      </c>
      <c r="C92" s="29"/>
      <c r="D92" s="42">
        <v>40</v>
      </c>
      <c r="E92" s="42">
        <v>19</v>
      </c>
      <c r="F92" s="41">
        <f>SUM(D92+E92)</f>
        <v>59</v>
      </c>
      <c r="G92" s="41"/>
      <c r="H92" s="42">
        <v>44</v>
      </c>
      <c r="I92" s="42">
        <v>20</v>
      </c>
      <c r="J92" s="41">
        <f>SUM(H92+I92)</f>
        <v>64</v>
      </c>
      <c r="K92" s="41"/>
      <c r="L92" s="42">
        <v>37</v>
      </c>
      <c r="M92" s="42">
        <v>9</v>
      </c>
      <c r="N92" s="41">
        <f>SUM(L92+M92)</f>
        <v>46</v>
      </c>
      <c r="O92" s="18"/>
    </row>
    <row r="93" spans="1:15" ht="6.75" customHeight="1">
      <c r="A93" s="9"/>
      <c r="B93" s="28" t="s">
        <v>70</v>
      </c>
      <c r="C93" s="29"/>
      <c r="D93" s="42">
        <v>23</v>
      </c>
      <c r="E93" s="42">
        <v>12</v>
      </c>
      <c r="F93" s="41">
        <f t="shared" si="14"/>
        <v>35</v>
      </c>
      <c r="G93" s="41"/>
      <c r="H93" s="42">
        <v>21</v>
      </c>
      <c r="I93" s="42">
        <v>9</v>
      </c>
      <c r="J93" s="41">
        <f>SUM(H93+I93)</f>
        <v>30</v>
      </c>
      <c r="K93" s="41"/>
      <c r="L93" s="42">
        <v>14</v>
      </c>
      <c r="M93" s="42">
        <v>9</v>
      </c>
      <c r="N93" s="41">
        <f>SUM(L93+M93)</f>
        <v>23</v>
      </c>
      <c r="O93" s="18"/>
    </row>
    <row r="94" spans="1:15" ht="6.75" customHeight="1">
      <c r="A94" s="9"/>
      <c r="B94" s="22" t="s">
        <v>31</v>
      </c>
      <c r="C94" s="23"/>
      <c r="D94" s="41">
        <f>SUM(D84:D93)</f>
        <v>363</v>
      </c>
      <c r="E94" s="41">
        <f>SUM(E84:E93)</f>
        <v>250</v>
      </c>
      <c r="F94" s="41">
        <f>SUM(F84:F93)</f>
        <v>613</v>
      </c>
      <c r="G94" s="41"/>
      <c r="H94" s="41">
        <f>SUM(H84:H93)</f>
        <v>359</v>
      </c>
      <c r="I94" s="41">
        <f>SUM(I84:I93)</f>
        <v>247</v>
      </c>
      <c r="J94" s="41">
        <f>SUM(J84:J93)</f>
        <v>606</v>
      </c>
      <c r="K94" s="41"/>
      <c r="L94" s="41">
        <f>SUM(L84:L93)</f>
        <v>346</v>
      </c>
      <c r="M94" s="41">
        <f>SUM(M84:M93)</f>
        <v>266</v>
      </c>
      <c r="N94" s="41">
        <f>SUM(N84:N93)</f>
        <v>612</v>
      </c>
      <c r="O94" s="18"/>
    </row>
    <row r="95" spans="1:15" ht="6.75" customHeight="1">
      <c r="A95" s="9"/>
      <c r="B95" s="28" t="s">
        <v>13</v>
      </c>
      <c r="C95" s="29"/>
      <c r="D95" s="42">
        <v>790</v>
      </c>
      <c r="E95" s="42">
        <v>415</v>
      </c>
      <c r="F95" s="41">
        <f>SUM(D95+E95)</f>
        <v>1205</v>
      </c>
      <c r="G95" s="41"/>
      <c r="H95" s="42">
        <v>780</v>
      </c>
      <c r="I95" s="42">
        <v>411</v>
      </c>
      <c r="J95" s="41">
        <f>SUM(H95+I95)</f>
        <v>1191</v>
      </c>
      <c r="K95" s="41"/>
      <c r="L95" s="42">
        <v>799</v>
      </c>
      <c r="M95" s="42">
        <v>392</v>
      </c>
      <c r="N95" s="41">
        <f>SUM(L95+M95)</f>
        <v>1191</v>
      </c>
      <c r="O95" s="18"/>
    </row>
    <row r="96" spans="1:15" ht="9" customHeight="1">
      <c r="A96" s="9"/>
      <c r="B96" s="22" t="s">
        <v>51</v>
      </c>
      <c r="C96" s="23"/>
      <c r="D96" s="41">
        <f>D78+D21+D22+D36+D44+D52+D82+D94+D95</f>
        <v>2595</v>
      </c>
      <c r="E96" s="41">
        <f>E78+E21+E22+E36+E44+E52+E82+E94+E95</f>
        <v>3364</v>
      </c>
      <c r="F96" s="41">
        <f>F78+F21+F22+F36+F44+F52+F82+F94+F95</f>
        <v>5959</v>
      </c>
      <c r="G96" s="41"/>
      <c r="H96" s="41">
        <f>H78+H21+H22+H36+H44+H52+H82+H94+H95</f>
        <v>2575</v>
      </c>
      <c r="I96" s="41">
        <f>I78+I21+I22+I36+I44+I52+I82+I94+I95</f>
        <v>3343</v>
      </c>
      <c r="J96" s="41">
        <f>J78+J21+J22+J36+J44+J52+J82+J94+J95</f>
        <v>5918</v>
      </c>
      <c r="K96" s="41"/>
      <c r="L96" s="41">
        <f>L78+L21+L22+L36+L44+L52+L82+L94+L95</f>
        <v>2639</v>
      </c>
      <c r="M96" s="41">
        <f>M78+M21+M22+M36+M44+M52+M82+M94+M95</f>
        <v>3367</v>
      </c>
      <c r="N96" s="41">
        <f>N78+N21+N22+N36+N44+N52+N82+N94+N95</f>
        <v>6006</v>
      </c>
      <c r="O96" s="18"/>
    </row>
    <row r="97" spans="1:15" ht="9" customHeight="1">
      <c r="A97" s="9"/>
      <c r="B97" s="22" t="s">
        <v>52</v>
      </c>
      <c r="C97" s="23"/>
      <c r="D97" s="44">
        <f>SUM(D96/F96)</f>
        <v>0.435475750964927</v>
      </c>
      <c r="E97" s="44">
        <f>SUM(E96/F96)</f>
        <v>0.564524249035073</v>
      </c>
      <c r="F97" s="44">
        <f>SUM(D97:E97)</f>
        <v>1</v>
      </c>
      <c r="G97" s="44"/>
      <c r="H97" s="44">
        <f>SUM(H96/J96)</f>
        <v>0.43511321392362284</v>
      </c>
      <c r="I97" s="44">
        <f>SUM(I96/J96)</f>
        <v>0.5648867860763771</v>
      </c>
      <c r="J97" s="44">
        <f>SUM(H97:I97)</f>
        <v>1</v>
      </c>
      <c r="K97" s="44"/>
      <c r="L97" s="44">
        <f>SUM(L96/N96)</f>
        <v>0.4393939393939394</v>
      </c>
      <c r="M97" s="44">
        <f>SUM(M96/N96)</f>
        <v>0.5606060606060606</v>
      </c>
      <c r="N97" s="44">
        <f>SUM(L97:M97)</f>
        <v>1</v>
      </c>
      <c r="O97" s="18"/>
    </row>
    <row r="98" spans="1:15" ht="9" customHeight="1">
      <c r="A98" s="9"/>
      <c r="B98" s="22" t="s">
        <v>53</v>
      </c>
      <c r="C98" s="23"/>
      <c r="D98" s="41">
        <f>D17+D96</f>
        <v>22714</v>
      </c>
      <c r="E98" s="41">
        <f>E17+E96</f>
        <v>31876</v>
      </c>
      <c r="F98" s="41">
        <f>F17+F96</f>
        <v>54590</v>
      </c>
      <c r="G98" s="41"/>
      <c r="H98" s="41">
        <f>H17+H96</f>
        <v>22595</v>
      </c>
      <c r="I98" s="41">
        <f>I17+I96</f>
        <v>31912</v>
      </c>
      <c r="J98" s="41">
        <f>J17+J96</f>
        <v>54507</v>
      </c>
      <c r="K98" s="41"/>
      <c r="L98" s="41">
        <f>L17+L96</f>
        <v>21985</v>
      </c>
      <c r="M98" s="41">
        <f>M17+M96</f>
        <v>32252</v>
      </c>
      <c r="N98" s="41">
        <f>N17+N96</f>
        <v>54237</v>
      </c>
      <c r="O98" s="18"/>
    </row>
    <row r="99" spans="1:15" ht="9" customHeight="1">
      <c r="A99" s="11"/>
      <c r="B99" s="33" t="s">
        <v>54</v>
      </c>
      <c r="C99" s="34" t="s">
        <v>60</v>
      </c>
      <c r="D99" s="45">
        <f>SUM(D98/F98)</f>
        <v>0.4160835317823777</v>
      </c>
      <c r="E99" s="45">
        <f>SUM(E98/F98)</f>
        <v>0.5839164682176222</v>
      </c>
      <c r="F99" s="45">
        <f>SUM(D99:E99)</f>
        <v>1</v>
      </c>
      <c r="G99" s="45"/>
      <c r="H99" s="45">
        <f>SUM(H98/J98)</f>
        <v>0.4145339130753848</v>
      </c>
      <c r="I99" s="45">
        <f>SUM(I98/J98)</f>
        <v>0.5854660869246152</v>
      </c>
      <c r="J99" s="45">
        <f>SUM(H99:I99)</f>
        <v>1</v>
      </c>
      <c r="K99" s="45"/>
      <c r="L99" s="45">
        <f>SUM(L98/N98)</f>
        <v>0.4053505909250143</v>
      </c>
      <c r="M99" s="45">
        <f>SUM(M98/N98)</f>
        <v>0.5946494090749858</v>
      </c>
      <c r="N99" s="45">
        <f>SUM(L99:M99)</f>
        <v>1</v>
      </c>
      <c r="O99" s="39"/>
    </row>
    <row r="100" spans="1:14" ht="13.5" customHeight="1">
      <c r="A100" s="35" t="s">
        <v>83</v>
      </c>
      <c r="B100" s="46"/>
      <c r="C100" s="10"/>
      <c r="D100" s="13"/>
      <c r="E100" s="13"/>
      <c r="F100" s="13"/>
      <c r="G100" s="13"/>
      <c r="H100" s="13"/>
      <c r="I100" s="13"/>
      <c r="J100" s="13"/>
      <c r="K100" s="14"/>
      <c r="L100" s="13"/>
      <c r="M100" s="13"/>
      <c r="N100" s="13"/>
    </row>
    <row r="101" spans="4:14" ht="12.7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4:14" ht="12.7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4:14" ht="12.7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4:14" ht="12.7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4:14" ht="12.7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4:14" ht="12.7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4:14" ht="12.7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4:14" ht="12.7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4:14" ht="12.7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4:14" ht="12.7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4:14" ht="12.7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4:14" ht="12.7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4:14" ht="12.7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4:14" ht="12.7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4:14" ht="12.7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4:14" ht="12.7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4:14" ht="12.7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4:14" ht="12.7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4:14" ht="12.7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4:14" ht="12.7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4:14" ht="12.7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4:14" ht="12.7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4:14" ht="12.7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4:14" ht="12.7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4:14" ht="12.7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</sheetData>
  <sheetProtection/>
  <printOptions/>
  <pageMargins left="0.4" right="0" top="0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2013-03-19T17:00:35Z</cp:lastPrinted>
  <dcterms:created xsi:type="dcterms:W3CDTF">2004-02-10T15:45:25Z</dcterms:created>
  <dcterms:modified xsi:type="dcterms:W3CDTF">2013-03-19T17:50:47Z</dcterms:modified>
  <cp:category/>
  <cp:version/>
  <cp:contentType/>
  <cp:contentStatus/>
</cp:coreProperties>
</file>